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5"/>
  </bookViews>
  <sheets>
    <sheet name="Stan I-IV 2020" sheetId="1" r:id="rId1"/>
    <sheet name="Bezrobotni w szczeg. syt." sheetId="2" r:id="rId2"/>
    <sheet name="Dynamika 2020" sheetId="3" r:id="rId3"/>
    <sheet name="Stopa bezrobocia 2020" sheetId="4" r:id="rId4"/>
    <sheet name="struktura IV 2020" sheetId="5" r:id="rId5"/>
    <sheet name="struktura 2020-2019" sheetId="6" r:id="rId6"/>
  </sheets>
  <definedNames>
    <definedName name="_xlnm.Print_Area" localSheetId="1">'Bezrobotni w szczeg. syt.'!$A$1:$M$20</definedName>
    <definedName name="_xlnm.Print_Area" localSheetId="0">'Stan I-IV 2020'!$A$1:$F$33</definedName>
  </definedNames>
  <calcPr fullCalcOnLoad="1"/>
</workbook>
</file>

<file path=xl/sharedStrings.xml><?xml version="1.0" encoding="utf-8"?>
<sst xmlns="http://schemas.openxmlformats.org/spreadsheetml/2006/main" count="209" uniqueCount="120">
  <si>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</si>
  <si>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</si>
  <si>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</si>
  <si>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</si>
  <si>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</si>
  <si>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</si>
  <si>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</si>
  <si>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</si>
  <si>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</si>
  <si>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</si>
  <si>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</si>
  <si>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</si>
  <si>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</si>
  <si>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</si>
  <si>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</si>
  <si>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GMINA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</si>
  <si>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</si>
  <si>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</si>
  <si>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</si>
  <si>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</si>
  <si>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</si>
  <si>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</si>
  <si>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</si>
  <si>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</si>
  <si>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</si>
  <si>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</si>
  <si>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</si>
  <si>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</si>
  <si>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</si>
  <si>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</si>
  <si>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</si>
  <si>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</si>
  <si>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</si>
  <si>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</si>
  <si>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</si>
  <si>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</si>
  <si>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</si>
  <si>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</si>
  <si>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</si>
  <si>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</si>
  <si>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</si>
  <si>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</si>
  <si>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</si>
  <si>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</si>
  <si>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</si>
  <si>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</si>
  <si>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</si>
  <si>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</si>
  <si>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</si>
  <si>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</si>
  <si>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</si>
  <si>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</si>
  <si>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</si>
  <si>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</si>
  <si>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</si>
  <si>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</si>
  <si>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</si>
  <si>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</si>
  <si>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</si>
  <si>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</si>
  <si>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</si>
  <si>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</si>
  <si>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</si>
  <si>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</si>
  <si>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</si>
  <si>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</si>
  <si>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</si>
  <si>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</si>
  <si>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t>Bezrobotni będący w szczególnej sytuacji na rynku pracy*</t>
  </si>
  <si>
    <t>* liczb nie sumuje się</t>
  </si>
  <si>
    <t>w tym z prawem do zasiłku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</si>
  <si>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</si>
  <si>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</si>
  <si>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</si>
  <si>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</si>
  <si>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</si>
  <si>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</si>
  <si>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</si>
  <si>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</si>
  <si>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</si>
  <si>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</si>
  <si>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</si>
  <si>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</si>
  <si>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                 Urząd Pracy                         w Jeleniej Górze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</si>
  <si>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</si>
  <si>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</si>
  <si>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</si>
  <si>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</si>
  <si>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</si>
  <si>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</si>
  <si>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>Dynamika XII/2019 = 100 %</t>
  </si>
  <si>
    <t xml:space="preserve">Stopa bezrobocia w grudniu 2019 roku i w poszczególnych miesiącach 2020 roku                                                                          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</si>
  <si>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</si>
  <si>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</si>
  <si>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</si>
  <si>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</si>
  <si>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</si>
  <si>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</si>
  <si>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</si>
  <si>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</si>
  <si>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</si>
  <si>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</si>
  <si>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>29 II 2020</t>
  </si>
  <si>
    <t>Jelenia Góra   -    liczba bezrobotnych</t>
  </si>
  <si>
    <t>powiat jeleniogórski  -  liczba bezrobotnych</t>
  </si>
  <si>
    <t>Data</t>
  </si>
  <si>
    <t>30 IV 2020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</si>
  <si>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I-IV 2020 r.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</si>
  <si>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I-IV 2020 r.</t>
    </r>
  </si>
  <si>
    <t>Stopa bezrobocia - stan na koniec marca2020 r.</t>
  </si>
  <si>
    <t>Liczba bezrobotnych                                         stan w dniu 30 IV 2020 r.</t>
  </si>
  <si>
    <t>Bezrobotni  zarejestrowani                                        stan w dniu 30 IV 2020 r.</t>
  </si>
  <si>
    <t>Bezrobotni zarejestrowani                                     wg stanu w dniu  30 IV 2020 r.</t>
  </si>
  <si>
    <t>Struktura bezrobotnych według czasu pozostawania bez pracy                                                                                          wg stanu w dniu 30 kwietnia 2020 r.</t>
  </si>
  <si>
    <t>Struktura bezrobotnych według czasu pozostawania bez pracy -  stan w dniu 31 grudnia  2019 r.</t>
  </si>
  <si>
    <t xml:space="preserve">Bezrobotni zarejestrowani                            wg stanu w dniu  31 XII 2019 r. </t>
  </si>
  <si>
    <t>liczba ogółem</t>
  </si>
  <si>
    <t>Liczba bezrobotnych ogółem oraz dynamika bezrobocia                                     Powiatowy Urząd Pracy w Jeleniej Górze</t>
  </si>
  <si>
    <t>Liczba bezrobotnych ogółem oraz w szczególnej sytuacji na rynku pracy w Jeleniej Górze i gminach powiatu jeleniogórskiego</t>
  </si>
  <si>
    <t xml:space="preserve">Struktura bezrobotnych według wieku, poziomu wykształcenia, stażu pracy                                              wg stanu w dniu 30 kwietnia 2020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</si>
</sst>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8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i/>
      <sz val="8"/>
      <name val="Times New Roman"/>
      <family val="1"/>
    </font>
    <font>
      <b/>
      <sz val="13"/>
      <color indexed="17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7FEC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6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67" fillId="32" borderId="11" xfId="0" applyFont="1" applyFill="1" applyBorder="1" applyAlignment="1">
      <alignment horizontal="center" vertical="center"/>
    </xf>
    <xf numFmtId="3" fontId="67" fillId="32" borderId="11" xfId="0" applyNumberFormat="1" applyFont="1" applyFill="1" applyBorder="1" applyAlignment="1">
      <alignment horizontal="center" vertical="center"/>
    </xf>
    <xf numFmtId="3" fontId="67" fillId="32" borderId="12" xfId="0" applyNumberFormat="1" applyFont="1" applyFill="1" applyBorder="1" applyAlignment="1">
      <alignment horizontal="center" vertical="center"/>
    </xf>
    <xf numFmtId="164" fontId="2" fillId="32" borderId="12" xfId="0" applyNumberFormat="1" applyFont="1" applyFill="1" applyBorder="1" applyAlignment="1">
      <alignment horizontal="center" vertical="center"/>
    </xf>
    <xf numFmtId="164" fontId="2" fillId="32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3" fontId="14" fillId="35" borderId="11" xfId="0" applyNumberFormat="1" applyFont="1" applyFill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4" fillId="34" borderId="11" xfId="0" applyNumberFormat="1" applyFont="1" applyFill="1" applyBorder="1" applyAlignment="1">
      <alignment horizontal="center" vertical="center"/>
    </xf>
    <xf numFmtId="3" fontId="14" fillId="7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165" fontId="14" fillId="33" borderId="1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6" fontId="14" fillId="0" borderId="11" xfId="0" applyNumberFormat="1" applyFont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/>
    </xf>
    <xf numFmtId="3" fontId="2" fillId="36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 wrapText="1"/>
    </xf>
    <xf numFmtId="3" fontId="14" fillId="36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164" fontId="14" fillId="33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" fontId="14" fillId="34" borderId="11" xfId="0" applyNumberFormat="1" applyFont="1" applyFill="1" applyBorder="1" applyAlignment="1">
      <alignment horizontal="center" vertical="center"/>
    </xf>
    <xf numFmtId="164" fontId="14" fillId="34" borderId="11" xfId="0" applyNumberFormat="1" applyFont="1" applyFill="1" applyBorder="1" applyAlignment="1">
      <alignment horizontal="center" vertical="center"/>
    </xf>
    <xf numFmtId="164" fontId="14" fillId="36" borderId="11" xfId="0" applyNumberFormat="1" applyFont="1" applyFill="1" applyBorder="1" applyAlignment="1">
      <alignment horizontal="center" vertical="center"/>
    </xf>
    <xf numFmtId="166" fontId="14" fillId="35" borderId="11" xfId="0" applyNumberFormat="1" applyFont="1" applyFill="1" applyBorder="1" applyAlignment="1">
      <alignment horizontal="center" vertical="center"/>
    </xf>
    <xf numFmtId="166" fontId="14" fillId="7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65" fontId="14" fillId="35" borderId="11" xfId="0" applyNumberFormat="1" applyFont="1" applyFill="1" applyBorder="1" applyAlignment="1">
      <alignment horizontal="center" vertical="center"/>
    </xf>
    <xf numFmtId="165" fontId="14" fillId="7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3" fontId="14" fillId="30" borderId="11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 wrapText="1"/>
    </xf>
    <xf numFmtId="3" fontId="26" fillId="32" borderId="11" xfId="0" applyNumberFormat="1" applyFont="1" applyFill="1" applyBorder="1" applyAlignment="1">
      <alignment horizontal="center" vertical="center"/>
    </xf>
    <xf numFmtId="0" fontId="26" fillId="32" borderId="11" xfId="0" applyFont="1" applyFill="1" applyBorder="1" applyAlignment="1">
      <alignment horizontal="center" vertical="center"/>
    </xf>
    <xf numFmtId="165" fontId="26" fillId="32" borderId="11" xfId="0" applyNumberFormat="1" applyFont="1" applyFill="1" applyBorder="1" applyAlignment="1">
      <alignment horizontal="center" vertical="center"/>
    </xf>
    <xf numFmtId="3" fontId="14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165" fontId="14" fillId="32" borderId="11" xfId="0" applyNumberFormat="1" applyFont="1" applyFill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3" fontId="2" fillId="36" borderId="12" xfId="0" applyNumberFormat="1" applyFont="1" applyFill="1" applyBorder="1" applyAlignment="1">
      <alignment horizontal="center" vertical="center"/>
    </xf>
    <xf numFmtId="164" fontId="67" fillId="36" borderId="12" xfId="0" applyNumberFormat="1" applyFont="1" applyFill="1" applyBorder="1" applyAlignment="1">
      <alignment horizontal="center" vertical="center"/>
    </xf>
    <xf numFmtId="164" fontId="67" fillId="36" borderId="11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3" fontId="14" fillId="37" borderId="11" xfId="0" applyNumberFormat="1" applyFont="1" applyFill="1" applyBorder="1" applyAlignment="1">
      <alignment horizontal="center" vertical="center"/>
    </xf>
    <xf numFmtId="166" fontId="14" fillId="37" borderId="11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5" fillId="0" borderId="0" xfId="0" applyFont="1" applyAlignment="1">
      <alignment horizont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1" fillId="32" borderId="0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center"/>
    </xf>
    <xf numFmtId="0" fontId="14" fillId="32" borderId="18" xfId="0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1">
      <selection activeCell="A5" sqref="A5:A6"/>
    </sheetView>
  </sheetViews>
  <sheetFormatPr defaultColWidth="9.00390625" defaultRowHeight="12.75"/>
  <cols>
    <col min="1" max="1" width="26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2" t="s">
        <v>19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55" t="s">
        <v>117</v>
      </c>
      <c r="B3" s="155"/>
      <c r="C3" s="155"/>
      <c r="D3" s="155"/>
      <c r="E3" s="155"/>
    </row>
    <row r="4" spans="1:5" ht="4.5" customHeight="1">
      <c r="A4" s="1"/>
      <c r="B4" s="1"/>
      <c r="C4" s="1"/>
      <c r="D4" s="1"/>
      <c r="E4" s="1"/>
    </row>
    <row r="5" spans="1:5" ht="35.25" customHeight="1">
      <c r="A5" s="135" t="s">
        <v>105</v>
      </c>
      <c r="B5" s="135" t="s">
        <v>0</v>
      </c>
      <c r="C5" s="135"/>
      <c r="D5" s="135" t="s">
        <v>87</v>
      </c>
      <c r="E5" s="135"/>
    </row>
    <row r="6" spans="1:5" ht="25.5" customHeight="1">
      <c r="A6" s="135"/>
      <c r="B6" s="71" t="s">
        <v>1</v>
      </c>
      <c r="C6" s="72" t="s">
        <v>77</v>
      </c>
      <c r="D6" s="72" t="s">
        <v>76</v>
      </c>
      <c r="E6" s="73" t="s">
        <v>2</v>
      </c>
    </row>
    <row r="7" spans="1:5" s="3" customFormat="1" ht="27" customHeight="1">
      <c r="A7" s="41" t="s">
        <v>88</v>
      </c>
      <c r="B7" s="42">
        <v>2943</v>
      </c>
      <c r="C7" s="43">
        <v>396</v>
      </c>
      <c r="D7" s="44">
        <f>B7/B8</f>
        <v>1.0940520446096653</v>
      </c>
      <c r="E7" s="45">
        <f>+C7/C8</f>
        <v>1.2815533980582525</v>
      </c>
    </row>
    <row r="8" spans="1:5" s="3" customFormat="1" ht="27" customHeight="1">
      <c r="A8" s="46" t="s">
        <v>89</v>
      </c>
      <c r="B8" s="47">
        <v>2690</v>
      </c>
      <c r="C8" s="48">
        <v>309</v>
      </c>
      <c r="D8" s="49">
        <v>1</v>
      </c>
      <c r="E8" s="50">
        <v>1</v>
      </c>
    </row>
    <row r="9" spans="1:5" ht="28.5" customHeight="1">
      <c r="A9" s="119" t="s">
        <v>106</v>
      </c>
      <c r="B9" s="88">
        <v>2988</v>
      </c>
      <c r="C9" s="120">
        <v>440</v>
      </c>
      <c r="D9" s="121">
        <f>B9/B8</f>
        <v>1.1107806691449813</v>
      </c>
      <c r="E9" s="122">
        <f>C9/C8</f>
        <v>1.4239482200647249</v>
      </c>
    </row>
    <row r="10" spans="1:6" ht="10.5" customHeight="1">
      <c r="A10" s="139"/>
      <c r="B10" s="139"/>
      <c r="C10" s="139"/>
      <c r="D10" s="139"/>
      <c r="E10" s="139"/>
      <c r="F10" s="4"/>
    </row>
    <row r="11" spans="1:5" ht="34.5" customHeight="1">
      <c r="A11" s="140" t="s">
        <v>3</v>
      </c>
      <c r="B11" s="135" t="s">
        <v>110</v>
      </c>
      <c r="C11" s="135"/>
      <c r="D11" s="137" t="s">
        <v>107</v>
      </c>
      <c r="E11" s="136" t="s">
        <v>108</v>
      </c>
    </row>
    <row r="12" spans="1:5" ht="30.75" customHeight="1">
      <c r="A12" s="140"/>
      <c r="B12" s="123" t="s">
        <v>1</v>
      </c>
      <c r="C12" s="124" t="s">
        <v>75</v>
      </c>
      <c r="D12" s="138"/>
      <c r="E12" s="137"/>
    </row>
    <row r="13" spans="1:7" ht="18">
      <c r="A13" s="55" t="s">
        <v>4</v>
      </c>
      <c r="B13" s="56">
        <v>132</v>
      </c>
      <c r="C13" s="56">
        <v>14</v>
      </c>
      <c r="D13" s="57">
        <v>8</v>
      </c>
      <c r="E13" s="58">
        <v>27</v>
      </c>
      <c r="F13" s="5"/>
      <c r="G13" s="6"/>
    </row>
    <row r="14" spans="1:7" ht="18">
      <c r="A14" s="55" t="s">
        <v>5</v>
      </c>
      <c r="B14" s="56">
        <v>169</v>
      </c>
      <c r="C14" s="56">
        <v>26</v>
      </c>
      <c r="D14" s="57">
        <v>14</v>
      </c>
      <c r="E14" s="58">
        <v>20</v>
      </c>
      <c r="G14" s="6"/>
    </row>
    <row r="15" spans="1:7" ht="18">
      <c r="A15" s="55" t="s">
        <v>6</v>
      </c>
      <c r="B15" s="56">
        <v>109</v>
      </c>
      <c r="C15" s="56">
        <v>13</v>
      </c>
      <c r="D15" s="57">
        <v>125</v>
      </c>
      <c r="E15" s="58">
        <v>11</v>
      </c>
      <c r="G15" s="6"/>
    </row>
    <row r="16" spans="1:7" ht="18">
      <c r="A16" s="55" t="s">
        <v>7</v>
      </c>
      <c r="B16" s="56">
        <v>317</v>
      </c>
      <c r="C16" s="56">
        <v>29</v>
      </c>
      <c r="D16" s="57">
        <v>70</v>
      </c>
      <c r="E16" s="58">
        <v>37</v>
      </c>
      <c r="G16" s="6"/>
    </row>
    <row r="17" spans="1:7" ht="18">
      <c r="A17" s="55" t="s">
        <v>8</v>
      </c>
      <c r="B17" s="56">
        <v>335</v>
      </c>
      <c r="C17" s="56">
        <v>49</v>
      </c>
      <c r="D17" s="57">
        <v>15</v>
      </c>
      <c r="E17" s="58">
        <v>26</v>
      </c>
      <c r="G17" s="6"/>
    </row>
    <row r="18" spans="1:7" ht="18">
      <c r="A18" s="55" t="s">
        <v>9</v>
      </c>
      <c r="B18" s="56">
        <v>145</v>
      </c>
      <c r="C18" s="56">
        <v>19</v>
      </c>
      <c r="D18" s="57">
        <v>74</v>
      </c>
      <c r="E18" s="58">
        <v>16</v>
      </c>
      <c r="G18" s="6"/>
    </row>
    <row r="19" spans="1:7" ht="18">
      <c r="A19" s="55" t="s">
        <v>10</v>
      </c>
      <c r="B19" s="56">
        <v>242</v>
      </c>
      <c r="C19" s="56">
        <v>34</v>
      </c>
      <c r="D19" s="57">
        <v>56</v>
      </c>
      <c r="E19" s="58">
        <v>24</v>
      </c>
      <c r="G19" s="6"/>
    </row>
    <row r="20" spans="1:7" ht="18">
      <c r="A20" s="55" t="s">
        <v>11</v>
      </c>
      <c r="B20" s="56">
        <v>155</v>
      </c>
      <c r="C20" s="56">
        <v>8</v>
      </c>
      <c r="D20" s="57">
        <v>14</v>
      </c>
      <c r="E20" s="58">
        <v>18</v>
      </c>
      <c r="G20" s="6"/>
    </row>
    <row r="21" spans="1:7" ht="18">
      <c r="A21" s="55" t="s">
        <v>12</v>
      </c>
      <c r="B21" s="56">
        <v>137</v>
      </c>
      <c r="C21" s="56">
        <v>16</v>
      </c>
      <c r="D21" s="57">
        <v>219</v>
      </c>
      <c r="E21" s="58">
        <v>14</v>
      </c>
      <c r="G21" s="6"/>
    </row>
    <row r="22" spans="1:7" ht="33" customHeight="1">
      <c r="A22" s="74" t="s">
        <v>23</v>
      </c>
      <c r="B22" s="75">
        <f>SUM(B13:B21)</f>
        <v>1741</v>
      </c>
      <c r="C22" s="75">
        <f>SUM(C13:C21)</f>
        <v>208</v>
      </c>
      <c r="D22" s="76">
        <f>SUM(D13:D21)</f>
        <v>595</v>
      </c>
      <c r="E22" s="76">
        <f>SUM(E13:E21)</f>
        <v>193</v>
      </c>
      <c r="F22" s="7"/>
      <c r="G22" s="7"/>
    </row>
    <row r="23" spans="1:7" ht="3" customHeight="1">
      <c r="A23" s="77"/>
      <c r="B23" s="78"/>
      <c r="C23" s="79"/>
      <c r="D23" s="80"/>
      <c r="E23" s="79"/>
      <c r="F23" s="7"/>
      <c r="G23" s="7"/>
    </row>
    <row r="24" spans="1:7" ht="33" customHeight="1">
      <c r="A24" s="81" t="s">
        <v>13</v>
      </c>
      <c r="B24" s="82">
        <v>1247</v>
      </c>
      <c r="C24" s="83">
        <v>232</v>
      </c>
      <c r="D24" s="84">
        <v>694</v>
      </c>
      <c r="E24" s="84">
        <v>217</v>
      </c>
      <c r="F24" s="7"/>
      <c r="G24" s="7"/>
    </row>
    <row r="25" spans="1:5" s="8" customFormat="1" ht="3" customHeight="1">
      <c r="A25" s="85"/>
      <c r="B25" s="85"/>
      <c r="C25" s="85"/>
      <c r="D25" s="85"/>
      <c r="E25" s="85"/>
    </row>
    <row r="26" spans="1:7" ht="36" customHeight="1">
      <c r="A26" s="86" t="s">
        <v>84</v>
      </c>
      <c r="B26" s="87">
        <f>B22+B24</f>
        <v>2988</v>
      </c>
      <c r="C26" s="87">
        <f>C22+C24</f>
        <v>440</v>
      </c>
      <c r="D26" s="88">
        <f>D22+D24</f>
        <v>1289</v>
      </c>
      <c r="E26" s="88">
        <f>E22+E24</f>
        <v>410</v>
      </c>
      <c r="F26" s="7"/>
      <c r="G26" s="7"/>
    </row>
    <row r="27" spans="1:5" ht="4.5" customHeight="1">
      <c r="A27" s="9"/>
      <c r="B27" s="9"/>
      <c r="C27" s="9"/>
      <c r="D27" s="10"/>
      <c r="E27" s="10"/>
    </row>
    <row r="28" spans="1:5" ht="16.5">
      <c r="A28" s="129" t="s">
        <v>109</v>
      </c>
      <c r="B28" s="129"/>
      <c r="C28" s="129"/>
      <c r="D28" s="129"/>
      <c r="E28" s="129"/>
    </row>
    <row r="29" spans="1:5" ht="4.5" customHeight="1">
      <c r="A29" s="130"/>
      <c r="B29" s="130"/>
      <c r="C29" s="130"/>
      <c r="D29" s="130"/>
      <c r="E29" s="130"/>
    </row>
    <row r="30" spans="1:5" ht="29.25" customHeight="1">
      <c r="A30" s="131" t="s">
        <v>85</v>
      </c>
      <c r="B30" s="132"/>
      <c r="C30" s="50">
        <v>0.054</v>
      </c>
      <c r="D30" s="38"/>
      <c r="E30" s="39"/>
    </row>
    <row r="31" spans="1:5" ht="23.25" customHeight="1">
      <c r="A31" s="131" t="s">
        <v>52</v>
      </c>
      <c r="B31" s="132"/>
      <c r="C31" s="50">
        <v>0.048</v>
      </c>
      <c r="D31" s="38"/>
      <c r="E31" s="39"/>
    </row>
    <row r="32" spans="1:5" ht="22.5" customHeight="1">
      <c r="A32" s="133" t="s">
        <v>51</v>
      </c>
      <c r="B32" s="134"/>
      <c r="C32" s="51">
        <v>0.085</v>
      </c>
      <c r="D32" s="38"/>
      <c r="E32" s="39"/>
    </row>
    <row r="33" spans="1:5" ht="23.25" customHeight="1">
      <c r="A33" s="127" t="s">
        <v>13</v>
      </c>
      <c r="B33" s="128"/>
      <c r="C33" s="52">
        <v>0.033</v>
      </c>
      <c r="D33" s="38"/>
      <c r="E33" s="39"/>
    </row>
    <row r="34" spans="1:5" ht="16.5">
      <c r="A34" s="39"/>
      <c r="B34" s="39"/>
      <c r="C34" s="39"/>
      <c r="D34" s="39"/>
      <c r="E34" s="39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T11" sqref="T11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2" t="s">
        <v>61</v>
      </c>
    </row>
    <row r="2" spans="1:13" ht="39" customHeight="1">
      <c r="A2" s="176" t="s">
        <v>118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33.75" customHeight="1">
      <c r="A3" s="148" t="s">
        <v>50</v>
      </c>
      <c r="B3" s="149" t="s">
        <v>111</v>
      </c>
      <c r="C3" s="150"/>
      <c r="D3" s="150"/>
      <c r="E3" s="151"/>
      <c r="F3" s="149" t="s">
        <v>68</v>
      </c>
      <c r="G3" s="150"/>
      <c r="H3" s="150"/>
      <c r="I3" s="150"/>
      <c r="J3" s="150"/>
      <c r="K3" s="150"/>
      <c r="L3" s="150"/>
      <c r="M3" s="151"/>
    </row>
    <row r="4" spans="1:14" ht="71.25" customHeight="1">
      <c r="A4" s="148"/>
      <c r="B4" s="73" t="s">
        <v>1</v>
      </c>
      <c r="C4" s="73" t="s">
        <v>53</v>
      </c>
      <c r="D4" s="109" t="s">
        <v>54</v>
      </c>
      <c r="E4" s="109" t="s">
        <v>78</v>
      </c>
      <c r="F4" s="109" t="s">
        <v>62</v>
      </c>
      <c r="G4" s="109" t="s">
        <v>63</v>
      </c>
      <c r="H4" s="109" t="s">
        <v>55</v>
      </c>
      <c r="I4" s="109" t="s">
        <v>56</v>
      </c>
      <c r="J4" s="109" t="s">
        <v>57</v>
      </c>
      <c r="K4" s="109" t="s">
        <v>58</v>
      </c>
      <c r="L4" s="109" t="s">
        <v>59</v>
      </c>
      <c r="M4" s="109" t="s">
        <v>60</v>
      </c>
      <c r="N4" s="11"/>
    </row>
    <row r="5" spans="1:14" ht="19.5" customHeight="1">
      <c r="A5" s="53" t="s">
        <v>4</v>
      </c>
      <c r="B5" s="53">
        <v>132</v>
      </c>
      <c r="C5" s="53">
        <v>73</v>
      </c>
      <c r="D5" s="53">
        <v>14</v>
      </c>
      <c r="E5" s="53">
        <v>120</v>
      </c>
      <c r="F5" s="53">
        <v>23</v>
      </c>
      <c r="G5" s="53">
        <v>7</v>
      </c>
      <c r="H5" s="53">
        <v>80</v>
      </c>
      <c r="I5" s="53">
        <v>38</v>
      </c>
      <c r="J5" s="53">
        <v>12</v>
      </c>
      <c r="K5" s="53">
        <v>27</v>
      </c>
      <c r="L5" s="53">
        <v>1</v>
      </c>
      <c r="M5" s="53">
        <v>14</v>
      </c>
      <c r="N5" s="4"/>
    </row>
    <row r="6" spans="1:14" ht="19.5" customHeight="1">
      <c r="A6" s="53" t="s">
        <v>5</v>
      </c>
      <c r="B6" s="53">
        <v>169</v>
      </c>
      <c r="C6" s="53">
        <v>82</v>
      </c>
      <c r="D6" s="53">
        <v>26</v>
      </c>
      <c r="E6" s="53">
        <v>137</v>
      </c>
      <c r="F6" s="53">
        <v>40</v>
      </c>
      <c r="G6" s="53">
        <v>15</v>
      </c>
      <c r="H6" s="53">
        <v>75</v>
      </c>
      <c r="I6" s="53">
        <v>52</v>
      </c>
      <c r="J6" s="53">
        <v>25</v>
      </c>
      <c r="K6" s="54">
        <v>27</v>
      </c>
      <c r="L6" s="53">
        <v>2</v>
      </c>
      <c r="M6" s="53">
        <v>9</v>
      </c>
      <c r="N6" s="4"/>
    </row>
    <row r="7" spans="1:14" ht="19.5" customHeight="1">
      <c r="A7" s="53" t="s">
        <v>6</v>
      </c>
      <c r="B7" s="53">
        <v>109</v>
      </c>
      <c r="C7" s="53">
        <v>42</v>
      </c>
      <c r="D7" s="53">
        <v>13</v>
      </c>
      <c r="E7" s="53">
        <v>90</v>
      </c>
      <c r="F7" s="53">
        <v>15</v>
      </c>
      <c r="G7" s="53">
        <v>6</v>
      </c>
      <c r="H7" s="53">
        <v>56</v>
      </c>
      <c r="I7" s="53">
        <v>47</v>
      </c>
      <c r="J7" s="53">
        <v>9</v>
      </c>
      <c r="K7" s="54">
        <v>16</v>
      </c>
      <c r="L7" s="53">
        <v>0</v>
      </c>
      <c r="M7" s="53">
        <v>7</v>
      </c>
      <c r="N7" s="4"/>
    </row>
    <row r="8" spans="1:14" ht="19.5" customHeight="1">
      <c r="A8" s="53" t="s">
        <v>7</v>
      </c>
      <c r="B8" s="53">
        <v>317</v>
      </c>
      <c r="C8" s="53">
        <v>157</v>
      </c>
      <c r="D8" s="53">
        <v>29</v>
      </c>
      <c r="E8" s="53">
        <v>277</v>
      </c>
      <c r="F8" s="53">
        <v>54</v>
      </c>
      <c r="G8" s="53">
        <v>27</v>
      </c>
      <c r="H8" s="53">
        <v>193</v>
      </c>
      <c r="I8" s="53">
        <v>106</v>
      </c>
      <c r="J8" s="53">
        <v>84</v>
      </c>
      <c r="K8" s="54">
        <v>53</v>
      </c>
      <c r="L8" s="53">
        <v>0</v>
      </c>
      <c r="M8" s="53">
        <v>19</v>
      </c>
      <c r="N8" s="21"/>
    </row>
    <row r="9" spans="1:14" ht="19.5" customHeight="1">
      <c r="A9" s="53" t="s">
        <v>8</v>
      </c>
      <c r="B9" s="53">
        <v>335</v>
      </c>
      <c r="C9" s="53">
        <v>177</v>
      </c>
      <c r="D9" s="53">
        <v>49</v>
      </c>
      <c r="E9" s="53">
        <v>292</v>
      </c>
      <c r="F9" s="53">
        <v>50</v>
      </c>
      <c r="G9" s="53">
        <v>30</v>
      </c>
      <c r="H9" s="53">
        <v>191</v>
      </c>
      <c r="I9" s="53">
        <v>115</v>
      </c>
      <c r="J9" s="53">
        <v>90</v>
      </c>
      <c r="K9" s="54">
        <v>62</v>
      </c>
      <c r="L9" s="53">
        <v>0</v>
      </c>
      <c r="M9" s="53">
        <v>10</v>
      </c>
      <c r="N9" s="4"/>
    </row>
    <row r="10" spans="1:14" ht="19.5" customHeight="1">
      <c r="A10" s="53" t="s">
        <v>9</v>
      </c>
      <c r="B10" s="53">
        <v>145</v>
      </c>
      <c r="C10" s="53">
        <v>73</v>
      </c>
      <c r="D10" s="53">
        <v>19</v>
      </c>
      <c r="E10" s="53">
        <v>120</v>
      </c>
      <c r="F10" s="53">
        <v>22</v>
      </c>
      <c r="G10" s="53">
        <v>7</v>
      </c>
      <c r="H10" s="53">
        <v>77</v>
      </c>
      <c r="I10" s="53">
        <v>45</v>
      </c>
      <c r="J10" s="53">
        <v>30</v>
      </c>
      <c r="K10" s="54">
        <v>25</v>
      </c>
      <c r="L10" s="53">
        <v>1</v>
      </c>
      <c r="M10" s="53">
        <v>9</v>
      </c>
      <c r="N10" s="12"/>
    </row>
    <row r="11" spans="1:14" ht="19.5" customHeight="1">
      <c r="A11" s="53" t="s">
        <v>10</v>
      </c>
      <c r="B11" s="53">
        <v>242</v>
      </c>
      <c r="C11" s="53">
        <v>117</v>
      </c>
      <c r="D11" s="53">
        <v>34</v>
      </c>
      <c r="E11" s="53">
        <v>205</v>
      </c>
      <c r="F11" s="53">
        <v>37</v>
      </c>
      <c r="G11" s="53">
        <v>20</v>
      </c>
      <c r="H11" s="53">
        <v>125</v>
      </c>
      <c r="I11" s="53">
        <v>81</v>
      </c>
      <c r="J11" s="53">
        <v>55</v>
      </c>
      <c r="K11" s="53">
        <v>47</v>
      </c>
      <c r="L11" s="54">
        <v>2</v>
      </c>
      <c r="M11" s="53">
        <v>13</v>
      </c>
      <c r="N11" s="4"/>
    </row>
    <row r="12" spans="1:14" ht="19.5" customHeight="1">
      <c r="A12" s="53" t="s">
        <v>11</v>
      </c>
      <c r="B12" s="53">
        <v>155</v>
      </c>
      <c r="C12" s="53">
        <v>75</v>
      </c>
      <c r="D12" s="53">
        <v>8</v>
      </c>
      <c r="E12" s="53">
        <v>131</v>
      </c>
      <c r="F12" s="53">
        <v>34</v>
      </c>
      <c r="G12" s="53">
        <v>9</v>
      </c>
      <c r="H12" s="53">
        <v>94</v>
      </c>
      <c r="I12" s="53">
        <v>48</v>
      </c>
      <c r="J12" s="53">
        <v>33</v>
      </c>
      <c r="K12" s="54">
        <v>22</v>
      </c>
      <c r="L12" s="53">
        <v>1</v>
      </c>
      <c r="M12" s="53">
        <v>4</v>
      </c>
      <c r="N12" s="21"/>
    </row>
    <row r="13" spans="1:14" ht="19.5" customHeight="1">
      <c r="A13" s="53" t="s">
        <v>12</v>
      </c>
      <c r="B13" s="53">
        <v>137</v>
      </c>
      <c r="C13" s="53">
        <v>70</v>
      </c>
      <c r="D13" s="53">
        <v>16</v>
      </c>
      <c r="E13" s="53">
        <v>108</v>
      </c>
      <c r="F13" s="53">
        <v>20</v>
      </c>
      <c r="G13" s="53">
        <v>6</v>
      </c>
      <c r="H13" s="53">
        <v>61</v>
      </c>
      <c r="I13" s="53">
        <v>51</v>
      </c>
      <c r="J13" s="53">
        <v>18</v>
      </c>
      <c r="K13" s="54">
        <v>18</v>
      </c>
      <c r="L13" s="53">
        <v>0</v>
      </c>
      <c r="M13" s="53">
        <v>5</v>
      </c>
      <c r="N13" s="21"/>
    </row>
    <row r="14" spans="1:14" ht="31.5" customHeight="1">
      <c r="A14" s="89" t="s">
        <v>51</v>
      </c>
      <c r="B14" s="90">
        <f aca="true" t="shared" si="0" ref="B14:M14">SUM(B5:B13)</f>
        <v>1741</v>
      </c>
      <c r="C14" s="90">
        <f t="shared" si="0"/>
        <v>866</v>
      </c>
      <c r="D14" s="90">
        <f t="shared" si="0"/>
        <v>208</v>
      </c>
      <c r="E14" s="90">
        <f t="shared" si="0"/>
        <v>1480</v>
      </c>
      <c r="F14" s="90">
        <f t="shared" si="0"/>
        <v>295</v>
      </c>
      <c r="G14" s="90">
        <f t="shared" si="0"/>
        <v>127</v>
      </c>
      <c r="H14" s="90">
        <f t="shared" si="0"/>
        <v>952</v>
      </c>
      <c r="I14" s="90">
        <f t="shared" si="0"/>
        <v>583</v>
      </c>
      <c r="J14" s="90">
        <f t="shared" si="0"/>
        <v>356</v>
      </c>
      <c r="K14" s="90">
        <f t="shared" si="0"/>
        <v>297</v>
      </c>
      <c r="L14" s="90">
        <f t="shared" si="0"/>
        <v>7</v>
      </c>
      <c r="M14" s="90">
        <f t="shared" si="0"/>
        <v>90</v>
      </c>
      <c r="N14" s="4"/>
    </row>
    <row r="15" spans="1:13" ht="3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3"/>
    </row>
    <row r="16" spans="1:14" ht="29.25" customHeight="1">
      <c r="A16" s="91" t="s">
        <v>14</v>
      </c>
      <c r="B16" s="92">
        <v>1247</v>
      </c>
      <c r="C16" s="92">
        <v>645</v>
      </c>
      <c r="D16" s="92">
        <v>232</v>
      </c>
      <c r="E16" s="92">
        <v>943</v>
      </c>
      <c r="F16" s="92">
        <v>280</v>
      </c>
      <c r="G16" s="92">
        <v>129</v>
      </c>
      <c r="H16" s="92">
        <v>415</v>
      </c>
      <c r="I16" s="92">
        <v>376</v>
      </c>
      <c r="J16" s="92">
        <v>108</v>
      </c>
      <c r="K16" s="92">
        <v>211</v>
      </c>
      <c r="L16" s="92">
        <v>13</v>
      </c>
      <c r="M16" s="92">
        <v>121</v>
      </c>
      <c r="N16" s="4"/>
    </row>
    <row r="17" spans="1:14" ht="3" customHeigh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4"/>
    </row>
    <row r="18" spans="1:14" ht="48" customHeight="1">
      <c r="A18" s="93" t="s">
        <v>83</v>
      </c>
      <c r="B18" s="94">
        <f aca="true" t="shared" si="1" ref="B18:M18">B14+B16</f>
        <v>2988</v>
      </c>
      <c r="C18" s="94">
        <f t="shared" si="1"/>
        <v>1511</v>
      </c>
      <c r="D18" s="94">
        <f t="shared" si="1"/>
        <v>440</v>
      </c>
      <c r="E18" s="94">
        <f t="shared" si="1"/>
        <v>2423</v>
      </c>
      <c r="F18" s="94">
        <f t="shared" si="1"/>
        <v>575</v>
      </c>
      <c r="G18" s="94">
        <f t="shared" si="1"/>
        <v>256</v>
      </c>
      <c r="H18" s="94">
        <f t="shared" si="1"/>
        <v>1367</v>
      </c>
      <c r="I18" s="94">
        <f t="shared" si="1"/>
        <v>959</v>
      </c>
      <c r="J18" s="94">
        <f t="shared" si="1"/>
        <v>464</v>
      </c>
      <c r="K18" s="94">
        <f t="shared" si="1"/>
        <v>508</v>
      </c>
      <c r="L18" s="94">
        <f t="shared" si="1"/>
        <v>20</v>
      </c>
      <c r="M18" s="94">
        <f t="shared" si="1"/>
        <v>211</v>
      </c>
      <c r="N18" s="4"/>
    </row>
    <row r="19" spans="1:12" ht="31.5" customHeight="1">
      <c r="A19" s="152" t="s">
        <v>69</v>
      </c>
      <c r="B19" s="152"/>
      <c r="C19" s="152"/>
      <c r="D19" s="152"/>
      <c r="E19" s="13"/>
      <c r="F19" s="13"/>
      <c r="G19" s="13"/>
      <c r="H19" s="13"/>
      <c r="I19" s="13"/>
      <c r="J19" s="13"/>
      <c r="K19" s="13"/>
      <c r="L19" s="13"/>
    </row>
    <row r="20" spans="1:11" ht="18">
      <c r="A20" s="147"/>
      <c r="B20" s="147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2:10" ht="15">
      <c r="B23" s="16"/>
      <c r="C23" s="16"/>
      <c r="D23" s="16"/>
      <c r="E23" s="16"/>
      <c r="F23" s="16"/>
      <c r="G23" s="16"/>
      <c r="H23" s="16"/>
      <c r="I23" s="16"/>
      <c r="J23" s="16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3" sqref="B3:H3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7" t="s">
        <v>20</v>
      </c>
      <c r="I1" s="25"/>
      <c r="J1" s="25"/>
    </row>
    <row r="2" spans="2:8" ht="3" customHeight="1">
      <c r="B2" s="1"/>
      <c r="C2" s="1"/>
      <c r="D2" s="1"/>
      <c r="E2" s="1"/>
      <c r="F2" s="1"/>
      <c r="G2" s="1"/>
      <c r="H2" s="18"/>
    </row>
    <row r="3" spans="2:8" ht="19.5">
      <c r="B3" s="177" t="s">
        <v>79</v>
      </c>
      <c r="C3" s="177"/>
      <c r="D3" s="177"/>
      <c r="E3" s="177"/>
      <c r="F3" s="177"/>
      <c r="G3" s="177"/>
      <c r="H3" s="177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48" t="s">
        <v>15</v>
      </c>
      <c r="C5" s="153" t="s">
        <v>115</v>
      </c>
      <c r="D5" s="153"/>
      <c r="E5" s="153" t="s">
        <v>112</v>
      </c>
      <c r="F5" s="153"/>
      <c r="G5" s="149" t="s">
        <v>90</v>
      </c>
      <c r="H5" s="151"/>
      <c r="I5" s="19"/>
      <c r="J5" s="19"/>
    </row>
    <row r="6" spans="2:9" ht="33.75" customHeight="1">
      <c r="B6" s="148"/>
      <c r="C6" s="110" t="s">
        <v>1</v>
      </c>
      <c r="D6" s="110" t="s">
        <v>16</v>
      </c>
      <c r="E6" s="110" t="s">
        <v>1</v>
      </c>
      <c r="F6" s="110" t="s">
        <v>16</v>
      </c>
      <c r="G6" s="110" t="s">
        <v>17</v>
      </c>
      <c r="H6" s="110" t="s">
        <v>18</v>
      </c>
      <c r="I6" s="20"/>
    </row>
    <row r="7" spans="2:8" ht="21" customHeight="1">
      <c r="B7" s="53" t="s">
        <v>4</v>
      </c>
      <c r="C7" s="53">
        <v>139</v>
      </c>
      <c r="D7" s="53">
        <v>11</v>
      </c>
      <c r="E7" s="53">
        <v>132</v>
      </c>
      <c r="F7" s="53">
        <v>14</v>
      </c>
      <c r="G7" s="59">
        <f aca="true" t="shared" si="0" ref="G7:H16">E7/C7</f>
        <v>0.9496402877697842</v>
      </c>
      <c r="H7" s="59">
        <f t="shared" si="0"/>
        <v>1.2727272727272727</v>
      </c>
    </row>
    <row r="8" spans="2:8" ht="21" customHeight="1">
      <c r="B8" s="53" t="s">
        <v>5</v>
      </c>
      <c r="C8" s="53">
        <v>145</v>
      </c>
      <c r="D8" s="53">
        <v>14</v>
      </c>
      <c r="E8" s="53">
        <v>169</v>
      </c>
      <c r="F8" s="53">
        <v>26</v>
      </c>
      <c r="G8" s="59">
        <f t="shared" si="0"/>
        <v>1.1655172413793105</v>
      </c>
      <c r="H8" s="59">
        <f t="shared" si="0"/>
        <v>1.8571428571428572</v>
      </c>
    </row>
    <row r="9" spans="2:8" ht="21" customHeight="1">
      <c r="B9" s="53" t="s">
        <v>6</v>
      </c>
      <c r="C9" s="53">
        <v>99</v>
      </c>
      <c r="D9" s="53">
        <v>7</v>
      </c>
      <c r="E9" s="53">
        <v>109</v>
      </c>
      <c r="F9" s="53">
        <v>13</v>
      </c>
      <c r="G9" s="59">
        <f t="shared" si="0"/>
        <v>1.101010101010101</v>
      </c>
      <c r="H9" s="59">
        <f t="shared" si="0"/>
        <v>1.8571428571428572</v>
      </c>
    </row>
    <row r="10" spans="2:8" ht="21" customHeight="1">
      <c r="B10" s="53" t="s">
        <v>7</v>
      </c>
      <c r="C10" s="53">
        <v>290</v>
      </c>
      <c r="D10" s="53">
        <v>38</v>
      </c>
      <c r="E10" s="53">
        <v>317</v>
      </c>
      <c r="F10" s="53">
        <v>29</v>
      </c>
      <c r="G10" s="59">
        <f t="shared" si="0"/>
        <v>1.0931034482758621</v>
      </c>
      <c r="H10" s="59">
        <f t="shared" si="0"/>
        <v>0.7631578947368421</v>
      </c>
    </row>
    <row r="11" spans="2:8" ht="21" customHeight="1">
      <c r="B11" s="53" t="s">
        <v>8</v>
      </c>
      <c r="C11" s="53">
        <v>313</v>
      </c>
      <c r="D11" s="53">
        <v>29</v>
      </c>
      <c r="E11" s="53">
        <v>335</v>
      </c>
      <c r="F11" s="53">
        <v>49</v>
      </c>
      <c r="G11" s="59">
        <f t="shared" si="0"/>
        <v>1.0702875399361023</v>
      </c>
      <c r="H11" s="59">
        <f t="shared" si="0"/>
        <v>1.6896551724137931</v>
      </c>
    </row>
    <row r="12" spans="2:8" ht="21" customHeight="1">
      <c r="B12" s="53" t="s">
        <v>9</v>
      </c>
      <c r="C12" s="53">
        <v>126</v>
      </c>
      <c r="D12" s="53">
        <v>14</v>
      </c>
      <c r="E12" s="53">
        <v>145</v>
      </c>
      <c r="F12" s="53">
        <v>19</v>
      </c>
      <c r="G12" s="59">
        <f t="shared" si="0"/>
        <v>1.1507936507936507</v>
      </c>
      <c r="H12" s="59">
        <f t="shared" si="0"/>
        <v>1.3571428571428572</v>
      </c>
    </row>
    <row r="13" spans="2:8" ht="21" customHeight="1">
      <c r="B13" s="53" t="s">
        <v>10</v>
      </c>
      <c r="C13" s="53">
        <v>220</v>
      </c>
      <c r="D13" s="53">
        <v>18</v>
      </c>
      <c r="E13" s="53">
        <v>242</v>
      </c>
      <c r="F13" s="53">
        <v>34</v>
      </c>
      <c r="G13" s="59">
        <f t="shared" si="0"/>
        <v>1.1</v>
      </c>
      <c r="H13" s="59">
        <f t="shared" si="0"/>
        <v>1.8888888888888888</v>
      </c>
    </row>
    <row r="14" spans="2:8" ht="21" customHeight="1">
      <c r="B14" s="53" t="s">
        <v>11</v>
      </c>
      <c r="C14" s="53">
        <v>145</v>
      </c>
      <c r="D14" s="53">
        <v>7</v>
      </c>
      <c r="E14" s="53">
        <v>155</v>
      </c>
      <c r="F14" s="53">
        <v>8</v>
      </c>
      <c r="G14" s="59">
        <f t="shared" si="0"/>
        <v>1.0689655172413792</v>
      </c>
      <c r="H14" s="59">
        <f t="shared" si="0"/>
        <v>1.1428571428571428</v>
      </c>
    </row>
    <row r="15" spans="2:8" ht="21" customHeight="1">
      <c r="B15" s="53" t="s">
        <v>12</v>
      </c>
      <c r="C15" s="53">
        <v>117</v>
      </c>
      <c r="D15" s="53">
        <v>7</v>
      </c>
      <c r="E15" s="53">
        <v>137</v>
      </c>
      <c r="F15" s="53">
        <v>16</v>
      </c>
      <c r="G15" s="59">
        <f t="shared" si="0"/>
        <v>1.170940170940171</v>
      </c>
      <c r="H15" s="59">
        <f t="shared" si="0"/>
        <v>2.2857142857142856</v>
      </c>
    </row>
    <row r="16" spans="2:8" ht="31.5" customHeight="1">
      <c r="B16" s="95" t="s">
        <v>23</v>
      </c>
      <c r="C16" s="90">
        <f>SUM(C7:C15)</f>
        <v>1594</v>
      </c>
      <c r="D16" s="90">
        <f>SUM(D7:D15)</f>
        <v>145</v>
      </c>
      <c r="E16" s="90">
        <f>SUM(E7:E15)</f>
        <v>1741</v>
      </c>
      <c r="F16" s="90">
        <f>SUM(F7:F15)</f>
        <v>208</v>
      </c>
      <c r="G16" s="96">
        <f t="shared" si="0"/>
        <v>1.0922208281053953</v>
      </c>
      <c r="H16" s="96">
        <f t="shared" si="0"/>
        <v>1.4344827586206896</v>
      </c>
    </row>
    <row r="17" spans="2:8" ht="3.75" customHeight="1">
      <c r="B17" s="36"/>
      <c r="C17" s="36"/>
      <c r="D17" s="36"/>
      <c r="E17" s="36"/>
      <c r="F17" s="36"/>
      <c r="G17" s="37"/>
      <c r="H17" s="37"/>
    </row>
    <row r="18" spans="2:8" ht="31.5" customHeight="1">
      <c r="B18" s="97" t="s">
        <v>13</v>
      </c>
      <c r="C18" s="92">
        <v>1096</v>
      </c>
      <c r="D18" s="98">
        <v>164</v>
      </c>
      <c r="E18" s="92">
        <v>1247</v>
      </c>
      <c r="F18" s="98">
        <v>232</v>
      </c>
      <c r="G18" s="99">
        <f>E18/C18</f>
        <v>1.1377737226277371</v>
      </c>
      <c r="H18" s="99">
        <f>F18/D18</f>
        <v>1.4146341463414633</v>
      </c>
    </row>
    <row r="19" spans="2:8" ht="4.5" customHeight="1">
      <c r="B19" s="36"/>
      <c r="C19" s="36"/>
      <c r="D19" s="36"/>
      <c r="E19" s="36"/>
      <c r="F19" s="36"/>
      <c r="G19" s="37"/>
      <c r="H19" s="37"/>
    </row>
    <row r="20" spans="2:8" ht="33.75" customHeight="1">
      <c r="B20" s="93" t="s">
        <v>84</v>
      </c>
      <c r="C20" s="94">
        <f>C16+C18</f>
        <v>2690</v>
      </c>
      <c r="D20" s="94">
        <f>D16+D18</f>
        <v>309</v>
      </c>
      <c r="E20" s="94">
        <f>E16+E18</f>
        <v>2988</v>
      </c>
      <c r="F20" s="94">
        <f>F16+F18</f>
        <v>440</v>
      </c>
      <c r="G20" s="100">
        <f>E20/C20</f>
        <v>1.1107806691449813</v>
      </c>
      <c r="H20" s="100">
        <f>F20/D20</f>
        <v>1.4239482200647249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B3" sqref="B3:D3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3.125" style="0" customWidth="1"/>
    <col min="8" max="8" width="13.875" style="0" customWidth="1"/>
    <col min="9" max="9" width="14.00390625" style="0" customWidth="1"/>
    <col min="10" max="10" width="16.87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54" t="s">
        <v>21</v>
      </c>
      <c r="J1" s="154"/>
      <c r="K1" s="154"/>
      <c r="L1" s="25"/>
    </row>
    <row r="2" spans="1:11" s="23" customFormat="1" ht="26.25" customHeight="1">
      <c r="A2" s="155" t="s">
        <v>91</v>
      </c>
      <c r="B2" s="155"/>
      <c r="C2" s="155"/>
      <c r="D2" s="155"/>
      <c r="E2" s="155"/>
      <c r="F2" s="156"/>
      <c r="G2" s="156"/>
      <c r="H2" s="156"/>
      <c r="I2" s="156"/>
      <c r="J2" s="156"/>
      <c r="K2" s="156"/>
    </row>
    <row r="3" spans="1:11" ht="21" customHeight="1">
      <c r="A3" s="173" t="s">
        <v>105</v>
      </c>
      <c r="B3" s="162" t="s">
        <v>103</v>
      </c>
      <c r="C3" s="163"/>
      <c r="D3" s="164"/>
      <c r="E3" s="158" t="s">
        <v>80</v>
      </c>
      <c r="F3" s="31"/>
      <c r="G3" s="173" t="s">
        <v>105</v>
      </c>
      <c r="H3" s="159" t="s">
        <v>104</v>
      </c>
      <c r="I3" s="160"/>
      <c r="J3" s="161"/>
      <c r="K3" s="158" t="s">
        <v>81</v>
      </c>
    </row>
    <row r="4" spans="1:11" ht="19.5" customHeight="1">
      <c r="A4" s="174"/>
      <c r="B4" s="157" t="s">
        <v>1</v>
      </c>
      <c r="C4" s="158" t="s">
        <v>74</v>
      </c>
      <c r="D4" s="158"/>
      <c r="E4" s="158"/>
      <c r="F4" s="31"/>
      <c r="G4" s="174"/>
      <c r="H4" s="157" t="s">
        <v>1</v>
      </c>
      <c r="I4" s="158" t="s">
        <v>70</v>
      </c>
      <c r="J4" s="158"/>
      <c r="K4" s="158"/>
    </row>
    <row r="5" spans="1:11" ht="15.75" customHeight="1">
      <c r="A5" s="175"/>
      <c r="B5" s="157"/>
      <c r="C5" s="111" t="s">
        <v>72</v>
      </c>
      <c r="D5" s="112" t="s">
        <v>71</v>
      </c>
      <c r="E5" s="158"/>
      <c r="F5" s="31"/>
      <c r="G5" s="175"/>
      <c r="H5" s="157"/>
      <c r="I5" s="112" t="s">
        <v>73</v>
      </c>
      <c r="J5" s="112" t="s">
        <v>71</v>
      </c>
      <c r="K5" s="158"/>
    </row>
    <row r="6" spans="1:11" ht="27.75" customHeight="1">
      <c r="A6" s="60" t="s">
        <v>82</v>
      </c>
      <c r="B6" s="113">
        <v>1096</v>
      </c>
      <c r="C6" s="114">
        <v>164</v>
      </c>
      <c r="D6" s="115">
        <f aca="true" t="shared" si="0" ref="D6:D12">C6/B6%</f>
        <v>14.963503649635035</v>
      </c>
      <c r="E6" s="115">
        <v>3.2</v>
      </c>
      <c r="F6" s="40"/>
      <c r="G6" s="60" t="s">
        <v>82</v>
      </c>
      <c r="H6" s="113">
        <v>1594</v>
      </c>
      <c r="I6" s="113">
        <v>145</v>
      </c>
      <c r="J6" s="115">
        <f aca="true" t="shared" si="1" ref="J6:J12">I6/H6%</f>
        <v>9.096612296110415</v>
      </c>
      <c r="K6" s="115">
        <v>8.1</v>
      </c>
    </row>
    <row r="7" spans="1:11" ht="27.75" customHeight="1">
      <c r="A7" s="61" t="s">
        <v>86</v>
      </c>
      <c r="B7" s="116">
        <v>1157</v>
      </c>
      <c r="C7" s="117">
        <v>176</v>
      </c>
      <c r="D7" s="118">
        <f t="shared" si="0"/>
        <v>15.211754537597233</v>
      </c>
      <c r="E7" s="118">
        <v>3.4</v>
      </c>
      <c r="F7" s="31"/>
      <c r="G7" s="61" t="s">
        <v>86</v>
      </c>
      <c r="H7" s="116">
        <v>1637</v>
      </c>
      <c r="I7" s="116">
        <v>166</v>
      </c>
      <c r="J7" s="118">
        <f t="shared" si="1"/>
        <v>10.140500916310323</v>
      </c>
      <c r="K7" s="118">
        <v>8.3</v>
      </c>
    </row>
    <row r="8" spans="1:11" ht="33" customHeight="1">
      <c r="A8" s="61" t="s">
        <v>102</v>
      </c>
      <c r="B8" s="116">
        <v>1219</v>
      </c>
      <c r="C8" s="117">
        <v>195</v>
      </c>
      <c r="D8" s="118">
        <f t="shared" si="0"/>
        <v>15.996718621821165</v>
      </c>
      <c r="E8" s="118">
        <v>3.5</v>
      </c>
      <c r="F8" s="31"/>
      <c r="G8" s="61" t="s">
        <v>102</v>
      </c>
      <c r="H8" s="116">
        <v>1691</v>
      </c>
      <c r="I8" s="116">
        <v>169</v>
      </c>
      <c r="J8" s="118">
        <f t="shared" si="1"/>
        <v>9.994086339444117</v>
      </c>
      <c r="K8" s="118">
        <v>8.6</v>
      </c>
    </row>
    <row r="9" spans="1:12" ht="33" customHeight="1">
      <c r="A9" s="61" t="s">
        <v>92</v>
      </c>
      <c r="B9" s="116">
        <v>1148</v>
      </c>
      <c r="C9" s="117">
        <v>200</v>
      </c>
      <c r="D9" s="118">
        <f t="shared" si="0"/>
        <v>17.421602787456447</v>
      </c>
      <c r="E9" s="118">
        <v>3.3</v>
      </c>
      <c r="F9" s="31"/>
      <c r="G9" s="61" t="s">
        <v>92</v>
      </c>
      <c r="H9" s="116">
        <v>1681</v>
      </c>
      <c r="I9" s="116">
        <v>181</v>
      </c>
      <c r="J9" s="118">
        <f t="shared" si="1"/>
        <v>10.7674003569304</v>
      </c>
      <c r="K9" s="118">
        <v>8.5</v>
      </c>
      <c r="L9" s="24"/>
    </row>
    <row r="10" spans="1:12" ht="33" customHeight="1">
      <c r="A10" s="61" t="s">
        <v>93</v>
      </c>
      <c r="B10" s="116">
        <v>1247</v>
      </c>
      <c r="C10" s="117">
        <v>232</v>
      </c>
      <c r="D10" s="118">
        <f t="shared" si="0"/>
        <v>18.604651162790695</v>
      </c>
      <c r="E10" s="118"/>
      <c r="F10" s="31"/>
      <c r="G10" s="61" t="s">
        <v>93</v>
      </c>
      <c r="H10" s="116">
        <v>1741</v>
      </c>
      <c r="I10" s="116">
        <v>208</v>
      </c>
      <c r="J10" s="118">
        <f t="shared" si="1"/>
        <v>11.947156806433084</v>
      </c>
      <c r="K10" s="118"/>
      <c r="L10" s="24"/>
    </row>
    <row r="11" spans="1:12" ht="33" customHeight="1" hidden="1">
      <c r="A11" s="61" t="s">
        <v>94</v>
      </c>
      <c r="B11" s="107"/>
      <c r="C11" s="53"/>
      <c r="D11" s="63" t="e">
        <f t="shared" si="0"/>
        <v>#DIV/0!</v>
      </c>
      <c r="E11" s="64"/>
      <c r="F11" s="31"/>
      <c r="G11" s="61" t="s">
        <v>94</v>
      </c>
      <c r="H11" s="65"/>
      <c r="I11" s="66"/>
      <c r="J11" s="63" t="e">
        <f t="shared" si="1"/>
        <v>#DIV/0!</v>
      </c>
      <c r="K11" s="67"/>
      <c r="L11" s="24"/>
    </row>
    <row r="12" spans="1:12" ht="33" customHeight="1" hidden="1">
      <c r="A12" s="61" t="s">
        <v>95</v>
      </c>
      <c r="B12" s="107"/>
      <c r="C12" s="53"/>
      <c r="D12" s="63" t="e">
        <f t="shared" si="0"/>
        <v>#DIV/0!</v>
      </c>
      <c r="E12" s="64"/>
      <c r="F12" s="31"/>
      <c r="G12" s="61" t="s">
        <v>95</v>
      </c>
      <c r="H12" s="65"/>
      <c r="I12" s="66"/>
      <c r="J12" s="63" t="e">
        <f t="shared" si="1"/>
        <v>#DIV/0!</v>
      </c>
      <c r="K12" s="67"/>
      <c r="L12" s="24"/>
    </row>
    <row r="13" spans="1:12" ht="33" customHeight="1" hidden="1">
      <c r="A13" s="61" t="s">
        <v>96</v>
      </c>
      <c r="B13" s="107"/>
      <c r="C13" s="53"/>
      <c r="D13" s="63" t="e">
        <f aca="true" t="shared" si="2" ref="D13:D18">C13/B13%</f>
        <v>#DIV/0!</v>
      </c>
      <c r="E13" s="64"/>
      <c r="F13" s="31"/>
      <c r="G13" s="61" t="s">
        <v>96</v>
      </c>
      <c r="H13" s="65"/>
      <c r="I13" s="66"/>
      <c r="J13" s="63" t="e">
        <f aca="true" t="shared" si="3" ref="J13:J18">I13/H13%</f>
        <v>#DIV/0!</v>
      </c>
      <c r="K13" s="67"/>
      <c r="L13" s="24"/>
    </row>
    <row r="14" spans="1:12" ht="33" customHeight="1" hidden="1">
      <c r="A14" s="61" t="s">
        <v>97</v>
      </c>
      <c r="B14" s="107"/>
      <c r="C14" s="53"/>
      <c r="D14" s="63" t="e">
        <f t="shared" si="2"/>
        <v>#DIV/0!</v>
      </c>
      <c r="E14" s="64"/>
      <c r="F14" s="31"/>
      <c r="G14" s="61" t="s">
        <v>97</v>
      </c>
      <c r="H14" s="65"/>
      <c r="I14" s="66"/>
      <c r="J14" s="63" t="e">
        <f t="shared" si="3"/>
        <v>#DIV/0!</v>
      </c>
      <c r="K14" s="67"/>
      <c r="L14" s="24"/>
    </row>
    <row r="15" spans="1:12" ht="33" customHeight="1" hidden="1">
      <c r="A15" s="61" t="s">
        <v>98</v>
      </c>
      <c r="B15" s="107"/>
      <c r="C15" s="53"/>
      <c r="D15" s="63" t="e">
        <f t="shared" si="2"/>
        <v>#DIV/0!</v>
      </c>
      <c r="E15" s="64"/>
      <c r="F15" s="31"/>
      <c r="G15" s="61" t="s">
        <v>98</v>
      </c>
      <c r="H15" s="65"/>
      <c r="I15" s="66"/>
      <c r="J15" s="63" t="e">
        <f t="shared" si="3"/>
        <v>#DIV/0!</v>
      </c>
      <c r="K15" s="67"/>
      <c r="L15" s="24"/>
    </row>
    <row r="16" spans="1:12" ht="33" customHeight="1" hidden="1">
      <c r="A16" s="61" t="s">
        <v>99</v>
      </c>
      <c r="B16" s="107"/>
      <c r="C16" s="53"/>
      <c r="D16" s="63" t="e">
        <f t="shared" si="2"/>
        <v>#DIV/0!</v>
      </c>
      <c r="E16" s="64"/>
      <c r="F16" s="31"/>
      <c r="G16" s="61" t="s">
        <v>99</v>
      </c>
      <c r="H16" s="65"/>
      <c r="I16" s="66"/>
      <c r="J16" s="63" t="e">
        <f t="shared" si="3"/>
        <v>#DIV/0!</v>
      </c>
      <c r="K16" s="67"/>
      <c r="L16" s="24"/>
    </row>
    <row r="17" spans="1:12" ht="33" customHeight="1" hidden="1">
      <c r="A17" s="61" t="s">
        <v>100</v>
      </c>
      <c r="B17" s="107"/>
      <c r="C17" s="53"/>
      <c r="D17" s="63" t="e">
        <f t="shared" si="2"/>
        <v>#DIV/0!</v>
      </c>
      <c r="E17" s="64"/>
      <c r="F17" s="31"/>
      <c r="G17" s="61" t="s">
        <v>100</v>
      </c>
      <c r="H17" s="65"/>
      <c r="I17" s="66"/>
      <c r="J17" s="63" t="e">
        <f t="shared" si="3"/>
        <v>#DIV/0!</v>
      </c>
      <c r="K17" s="67"/>
      <c r="L17" s="24"/>
    </row>
    <row r="18" spans="1:13" ht="33" customHeight="1" hidden="1">
      <c r="A18" s="61" t="s">
        <v>101</v>
      </c>
      <c r="B18" s="107"/>
      <c r="C18" s="53"/>
      <c r="D18" s="63" t="e">
        <f t="shared" si="2"/>
        <v>#DIV/0!</v>
      </c>
      <c r="E18" s="64"/>
      <c r="F18" s="31"/>
      <c r="G18" s="61" t="s">
        <v>101</v>
      </c>
      <c r="H18" s="65"/>
      <c r="I18" s="66"/>
      <c r="J18" s="63" t="e">
        <f t="shared" si="3"/>
        <v>#DIV/0!</v>
      </c>
      <c r="K18" s="67"/>
      <c r="L18" s="2"/>
      <c r="M18" s="1"/>
    </row>
    <row r="19" spans="1:11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</row>
  </sheetData>
  <sheetProtection/>
  <mergeCells count="13">
    <mergeCell ref="A19:K19"/>
    <mergeCell ref="H4:H5"/>
    <mergeCell ref="E3:E5"/>
    <mergeCell ref="I1:K1"/>
    <mergeCell ref="A2:K2"/>
    <mergeCell ref="K3:K5"/>
    <mergeCell ref="A3:A5"/>
    <mergeCell ref="B4:B5"/>
    <mergeCell ref="C4:D4"/>
    <mergeCell ref="I4:J4"/>
    <mergeCell ref="H3:J3"/>
    <mergeCell ref="G3:G5"/>
    <mergeCell ref="B3:D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L12" sqref="L12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54" t="s">
        <v>31</v>
      </c>
      <c r="I1" s="154"/>
    </row>
    <row r="2" spans="2:8" ht="39.75" customHeight="1">
      <c r="B2" s="167" t="s">
        <v>119</v>
      </c>
      <c r="C2" s="167"/>
      <c r="D2" s="167"/>
      <c r="E2" s="167"/>
      <c r="F2" s="167"/>
      <c r="G2" s="167"/>
      <c r="H2" s="167"/>
    </row>
    <row r="3" spans="2:8" ht="24" customHeight="1">
      <c r="B3" s="153" t="s">
        <v>64</v>
      </c>
      <c r="C3" s="168" t="s">
        <v>22</v>
      </c>
      <c r="D3" s="168"/>
      <c r="E3" s="169" t="s">
        <v>13</v>
      </c>
      <c r="F3" s="169"/>
      <c r="G3" s="170" t="s">
        <v>23</v>
      </c>
      <c r="H3" s="170"/>
    </row>
    <row r="4" spans="2:8" ht="15.75">
      <c r="B4" s="153"/>
      <c r="C4" s="53" t="s">
        <v>116</v>
      </c>
      <c r="D4" s="53" t="s">
        <v>24</v>
      </c>
      <c r="E4" s="53" t="s">
        <v>116</v>
      </c>
      <c r="F4" s="53" t="s">
        <v>24</v>
      </c>
      <c r="G4" s="53" t="s">
        <v>116</v>
      </c>
      <c r="H4" s="53" t="s">
        <v>24</v>
      </c>
    </row>
    <row r="5" spans="2:8" ht="18.75" customHeight="1">
      <c r="B5" s="153"/>
      <c r="C5" s="125">
        <f aca="true" t="shared" si="0" ref="C5:H5">SUM(C6:C10)</f>
        <v>2988</v>
      </c>
      <c r="D5" s="126">
        <f t="shared" si="0"/>
        <v>100</v>
      </c>
      <c r="E5" s="62">
        <f t="shared" si="0"/>
        <v>1247</v>
      </c>
      <c r="F5" s="101">
        <f t="shared" si="0"/>
        <v>99.99999999999999</v>
      </c>
      <c r="G5" s="65">
        <f t="shared" si="0"/>
        <v>1741</v>
      </c>
      <c r="H5" s="102">
        <f t="shared" si="0"/>
        <v>100.00000000000001</v>
      </c>
    </row>
    <row r="6" spans="2:8" ht="15.75">
      <c r="B6" s="103" t="s">
        <v>32</v>
      </c>
      <c r="C6" s="66">
        <f>E6+G6</f>
        <v>256</v>
      </c>
      <c r="D6" s="63">
        <f>C6/C5%</f>
        <v>8.56760374832664</v>
      </c>
      <c r="E6" s="66">
        <v>129</v>
      </c>
      <c r="F6" s="63">
        <f>E6/E5%</f>
        <v>10.344827586206897</v>
      </c>
      <c r="G6" s="66">
        <v>127</v>
      </c>
      <c r="H6" s="63">
        <f>G6/G5%</f>
        <v>7.294658242389431</v>
      </c>
    </row>
    <row r="7" spans="2:8" ht="15.75">
      <c r="B7" s="103" t="s">
        <v>33</v>
      </c>
      <c r="C7" s="66">
        <f>E7+G7</f>
        <v>663</v>
      </c>
      <c r="D7" s="63">
        <f>C7/C5%</f>
        <v>22.188755020080322</v>
      </c>
      <c r="E7" s="66">
        <v>301</v>
      </c>
      <c r="F7" s="63">
        <f>E7/E5%</f>
        <v>24.137931034482758</v>
      </c>
      <c r="G7" s="66">
        <v>362</v>
      </c>
      <c r="H7" s="63">
        <f>G7/G5%</f>
        <v>20.792647903503735</v>
      </c>
    </row>
    <row r="8" spans="2:8" ht="15.75">
      <c r="B8" s="103" t="s">
        <v>34</v>
      </c>
      <c r="C8" s="66">
        <f>E8+G8</f>
        <v>806</v>
      </c>
      <c r="D8" s="63">
        <f>C8/C5%</f>
        <v>26.974564926372157</v>
      </c>
      <c r="E8" s="66">
        <v>318</v>
      </c>
      <c r="F8" s="63">
        <f>E8/E5%</f>
        <v>25.501202886928628</v>
      </c>
      <c r="G8" s="66">
        <v>488</v>
      </c>
      <c r="H8" s="63">
        <f>G8/G5%</f>
        <v>28.02986789201608</v>
      </c>
    </row>
    <row r="9" spans="2:8" ht="15.75">
      <c r="B9" s="103" t="s">
        <v>35</v>
      </c>
      <c r="C9" s="66">
        <f>E9+G9</f>
        <v>576</v>
      </c>
      <c r="D9" s="63">
        <f>C9/C5%</f>
        <v>19.27710843373494</v>
      </c>
      <c r="E9" s="66">
        <v>235</v>
      </c>
      <c r="F9" s="63">
        <f>E9/E5%</f>
        <v>18.845228548516438</v>
      </c>
      <c r="G9" s="66">
        <v>341</v>
      </c>
      <c r="H9" s="63">
        <f>G9/G5%</f>
        <v>19.586444572085007</v>
      </c>
    </row>
    <row r="10" spans="2:8" ht="15.75">
      <c r="B10" s="103" t="s">
        <v>36</v>
      </c>
      <c r="C10" s="66">
        <f>E10+G10</f>
        <v>687</v>
      </c>
      <c r="D10" s="63">
        <f>C10/C5%</f>
        <v>22.991967871485944</v>
      </c>
      <c r="E10" s="66">
        <v>264</v>
      </c>
      <c r="F10" s="63">
        <f>E10/E5%</f>
        <v>21.170809943865276</v>
      </c>
      <c r="G10" s="66">
        <v>423</v>
      </c>
      <c r="H10" s="63">
        <f>G10/G5%</f>
        <v>24.296381390005745</v>
      </c>
    </row>
    <row r="11" spans="2:8" ht="3.75" customHeight="1">
      <c r="B11" s="32"/>
      <c r="C11" s="33"/>
      <c r="D11" s="34"/>
      <c r="E11" s="68"/>
      <c r="F11" s="34"/>
      <c r="G11" s="69"/>
      <c r="H11" s="34"/>
    </row>
    <row r="12" spans="2:8" ht="19.5" customHeight="1">
      <c r="B12" s="153" t="s">
        <v>65</v>
      </c>
      <c r="C12" s="108" t="s">
        <v>116</v>
      </c>
      <c r="D12" s="108" t="s">
        <v>24</v>
      </c>
      <c r="E12" s="97" t="s">
        <v>116</v>
      </c>
      <c r="F12" s="97" t="s">
        <v>24</v>
      </c>
      <c r="G12" s="95" t="s">
        <v>116</v>
      </c>
      <c r="H12" s="95" t="s">
        <v>24</v>
      </c>
    </row>
    <row r="13" spans="2:8" ht="18.75" customHeight="1">
      <c r="B13" s="153"/>
      <c r="C13" s="125">
        <f aca="true" t="shared" si="1" ref="C13:H13">SUM(C14:C18)</f>
        <v>2988</v>
      </c>
      <c r="D13" s="126">
        <f t="shared" si="1"/>
        <v>100</v>
      </c>
      <c r="E13" s="62">
        <f t="shared" si="1"/>
        <v>1247</v>
      </c>
      <c r="F13" s="101">
        <f t="shared" si="1"/>
        <v>100</v>
      </c>
      <c r="G13" s="65">
        <f t="shared" si="1"/>
        <v>1741</v>
      </c>
      <c r="H13" s="102">
        <f t="shared" si="1"/>
        <v>100</v>
      </c>
    </row>
    <row r="14" spans="2:8" ht="15.75">
      <c r="B14" s="103" t="s">
        <v>37</v>
      </c>
      <c r="C14" s="66">
        <f>E14+G14</f>
        <v>409</v>
      </c>
      <c r="D14" s="70">
        <f>C14/C13%</f>
        <v>13.688085676037483</v>
      </c>
      <c r="E14" s="66">
        <v>232</v>
      </c>
      <c r="F14" s="63">
        <f>E14/E13%</f>
        <v>18.604651162790695</v>
      </c>
      <c r="G14" s="66">
        <v>177</v>
      </c>
      <c r="H14" s="63">
        <f>G14/G13%</f>
        <v>10.166570936243538</v>
      </c>
    </row>
    <row r="15" spans="2:8" ht="15" customHeight="1">
      <c r="B15" s="103" t="s">
        <v>38</v>
      </c>
      <c r="C15" s="66">
        <f>E15+G15</f>
        <v>622</v>
      </c>
      <c r="D15" s="70">
        <f>C15/C13%</f>
        <v>20.816599732262382</v>
      </c>
      <c r="E15" s="66">
        <v>281</v>
      </c>
      <c r="F15" s="63">
        <f>E15/E13%</f>
        <v>22.534081796311145</v>
      </c>
      <c r="G15" s="66">
        <v>341</v>
      </c>
      <c r="H15" s="63">
        <f>G15/G13%</f>
        <v>19.586444572085007</v>
      </c>
    </row>
    <row r="16" spans="2:8" ht="15.75">
      <c r="B16" s="103" t="s">
        <v>39</v>
      </c>
      <c r="C16" s="66">
        <f>E16+G16</f>
        <v>298</v>
      </c>
      <c r="D16" s="70">
        <f>C16/C13%</f>
        <v>9.973226238286479</v>
      </c>
      <c r="E16" s="66">
        <v>139</v>
      </c>
      <c r="F16" s="63">
        <f>E16/E13%</f>
        <v>11.146752205292701</v>
      </c>
      <c r="G16" s="66">
        <v>159</v>
      </c>
      <c r="H16" s="63">
        <f>G16/G13%</f>
        <v>9.13268236645606</v>
      </c>
    </row>
    <row r="17" spans="2:8" ht="15.75">
      <c r="B17" s="103" t="s">
        <v>40</v>
      </c>
      <c r="C17" s="66">
        <f>E17+G17</f>
        <v>752</v>
      </c>
      <c r="D17" s="70">
        <f>C17/C13%</f>
        <v>25.167336010709505</v>
      </c>
      <c r="E17" s="66">
        <v>306</v>
      </c>
      <c r="F17" s="63">
        <f>E17/E13%</f>
        <v>24.53889334402566</v>
      </c>
      <c r="G17" s="66">
        <v>446</v>
      </c>
      <c r="H17" s="63">
        <f>G17/G13%</f>
        <v>25.617461229178634</v>
      </c>
    </row>
    <row r="18" spans="2:8" ht="15.75">
      <c r="B18" s="103" t="s">
        <v>41</v>
      </c>
      <c r="C18" s="66">
        <f>E18+G18</f>
        <v>907</v>
      </c>
      <c r="D18" s="70">
        <f>C18/C13%</f>
        <v>30.354752342704153</v>
      </c>
      <c r="E18" s="66">
        <v>289</v>
      </c>
      <c r="F18" s="63">
        <f>E18/E13%</f>
        <v>23.17562149157979</v>
      </c>
      <c r="G18" s="66">
        <v>618</v>
      </c>
      <c r="H18" s="63">
        <f>G18/G13%</f>
        <v>35.49684089603676</v>
      </c>
    </row>
    <row r="19" spans="2:8" ht="3.75" customHeight="1">
      <c r="B19" s="171"/>
      <c r="C19" s="171"/>
      <c r="D19" s="171"/>
      <c r="E19" s="166"/>
      <c r="F19" s="166"/>
      <c r="G19" s="34"/>
      <c r="H19" s="34"/>
    </row>
    <row r="20" spans="2:8" ht="19.5" customHeight="1">
      <c r="B20" s="153" t="s">
        <v>66</v>
      </c>
      <c r="C20" s="108" t="s">
        <v>116</v>
      </c>
      <c r="D20" s="108" t="s">
        <v>24</v>
      </c>
      <c r="E20" s="97" t="s">
        <v>116</v>
      </c>
      <c r="F20" s="97" t="s">
        <v>24</v>
      </c>
      <c r="G20" s="95" t="s">
        <v>116</v>
      </c>
      <c r="H20" s="95" t="s">
        <v>24</v>
      </c>
    </row>
    <row r="21" spans="2:8" ht="18.75" customHeight="1">
      <c r="B21" s="153"/>
      <c r="C21" s="125">
        <f aca="true" t="shared" si="2" ref="C21:H21">SUM(C22:C28)</f>
        <v>2988</v>
      </c>
      <c r="D21" s="126">
        <f t="shared" si="2"/>
        <v>100.00000000000001</v>
      </c>
      <c r="E21" s="62">
        <f t="shared" si="2"/>
        <v>1247</v>
      </c>
      <c r="F21" s="104">
        <f t="shared" si="2"/>
        <v>99.99999999999999</v>
      </c>
      <c r="G21" s="65">
        <f t="shared" si="2"/>
        <v>1741</v>
      </c>
      <c r="H21" s="105">
        <f t="shared" si="2"/>
        <v>100</v>
      </c>
    </row>
    <row r="22" spans="2:8" ht="15.75">
      <c r="B22" s="103" t="s">
        <v>42</v>
      </c>
      <c r="C22" s="66">
        <f>E22+G22</f>
        <v>211</v>
      </c>
      <c r="D22" s="63">
        <f>C22/C21%</f>
        <v>7.061579651941098</v>
      </c>
      <c r="E22" s="53">
        <v>82</v>
      </c>
      <c r="F22" s="63">
        <f>E22/E21%</f>
        <v>6.5757818765036085</v>
      </c>
      <c r="G22" s="66">
        <v>129</v>
      </c>
      <c r="H22" s="63">
        <f>G22/G21%</f>
        <v>7.409534750143596</v>
      </c>
    </row>
    <row r="23" spans="2:8" ht="15.75">
      <c r="B23" s="106" t="s">
        <v>43</v>
      </c>
      <c r="C23" s="66">
        <f aca="true" t="shared" si="3" ref="C23:C28">E23+G23</f>
        <v>581</v>
      </c>
      <c r="D23" s="63">
        <f>C23/C21%</f>
        <v>19.444444444444446</v>
      </c>
      <c r="E23" s="53">
        <v>266</v>
      </c>
      <c r="F23" s="63">
        <f>E23/E21%</f>
        <v>21.331194867682438</v>
      </c>
      <c r="G23" s="66">
        <v>315</v>
      </c>
      <c r="H23" s="63">
        <f>G23/G21%</f>
        <v>18.093049971280873</v>
      </c>
    </row>
    <row r="24" spans="2:8" ht="15.75">
      <c r="B24" s="106" t="s">
        <v>44</v>
      </c>
      <c r="C24" s="66">
        <f t="shared" si="3"/>
        <v>738</v>
      </c>
      <c r="D24" s="63">
        <f>C24/C21%</f>
        <v>24.698795180722893</v>
      </c>
      <c r="E24" s="53">
        <v>285</v>
      </c>
      <c r="F24" s="63">
        <f>E24/E21%</f>
        <v>22.85485164394547</v>
      </c>
      <c r="G24" s="66">
        <v>453</v>
      </c>
      <c r="H24" s="63">
        <f>G24/G21%</f>
        <v>26.01952900631821</v>
      </c>
    </row>
    <row r="25" spans="2:8" ht="15.75">
      <c r="B25" s="106" t="s">
        <v>45</v>
      </c>
      <c r="C25" s="66">
        <f t="shared" si="3"/>
        <v>506</v>
      </c>
      <c r="D25" s="63">
        <f>C25/C21%</f>
        <v>16.934404283801875</v>
      </c>
      <c r="E25" s="53">
        <v>205</v>
      </c>
      <c r="F25" s="63">
        <f>E25/E21%</f>
        <v>16.43945469125902</v>
      </c>
      <c r="G25" s="66">
        <v>301</v>
      </c>
      <c r="H25" s="63">
        <f>G25/G21%</f>
        <v>17.288914417001724</v>
      </c>
    </row>
    <row r="26" spans="2:8" ht="15.75">
      <c r="B26" s="106" t="s">
        <v>46</v>
      </c>
      <c r="C26" s="66">
        <f t="shared" si="3"/>
        <v>526</v>
      </c>
      <c r="D26" s="63">
        <f>C26/C21%</f>
        <v>17.603748326639895</v>
      </c>
      <c r="E26" s="53">
        <v>218</v>
      </c>
      <c r="F26" s="63">
        <f>E26/E21%</f>
        <v>17.48195669607057</v>
      </c>
      <c r="G26" s="66">
        <v>308</v>
      </c>
      <c r="H26" s="63">
        <f>G26/G21%</f>
        <v>17.6909821941413</v>
      </c>
    </row>
    <row r="27" spans="2:8" ht="15.75">
      <c r="B27" s="103" t="s">
        <v>47</v>
      </c>
      <c r="C27" s="66">
        <f t="shared" si="3"/>
        <v>291</v>
      </c>
      <c r="D27" s="63">
        <f>C27/C21%</f>
        <v>9.738955823293173</v>
      </c>
      <c r="E27" s="53">
        <v>132</v>
      </c>
      <c r="F27" s="63">
        <f>E27/E21%</f>
        <v>10.585404971932638</v>
      </c>
      <c r="G27" s="66">
        <v>159</v>
      </c>
      <c r="H27" s="63">
        <f>G27/G21%</f>
        <v>9.13268236645606</v>
      </c>
    </row>
    <row r="28" spans="2:8" ht="15.75">
      <c r="B28" s="103" t="s">
        <v>48</v>
      </c>
      <c r="C28" s="66">
        <f t="shared" si="3"/>
        <v>135</v>
      </c>
      <c r="D28" s="63">
        <f>C28/C21%</f>
        <v>4.518072289156627</v>
      </c>
      <c r="E28" s="53">
        <v>59</v>
      </c>
      <c r="F28" s="63">
        <f>E28/E21%</f>
        <v>4.731355252606255</v>
      </c>
      <c r="G28" s="66">
        <v>76</v>
      </c>
      <c r="H28" s="63">
        <f>G28/G21%</f>
        <v>4.365307294658242</v>
      </c>
    </row>
    <row r="29" spans="6:7" ht="15.75">
      <c r="F29" s="4"/>
      <c r="G29" s="26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14" sqref="B14:H14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54" t="s">
        <v>49</v>
      </c>
      <c r="I2" s="154"/>
    </row>
    <row r="3" spans="2:8" ht="38.25" customHeight="1">
      <c r="B3" s="172" t="s">
        <v>113</v>
      </c>
      <c r="C3" s="172"/>
      <c r="D3" s="172"/>
      <c r="E3" s="172"/>
      <c r="F3" s="172"/>
      <c r="G3" s="172"/>
      <c r="H3" s="172"/>
    </row>
    <row r="4" spans="2:8" ht="24" customHeight="1">
      <c r="B4" s="153" t="s">
        <v>67</v>
      </c>
      <c r="C4" s="168" t="s">
        <v>22</v>
      </c>
      <c r="D4" s="168"/>
      <c r="E4" s="169" t="s">
        <v>13</v>
      </c>
      <c r="F4" s="169"/>
      <c r="G4" s="170" t="s">
        <v>23</v>
      </c>
      <c r="H4" s="170"/>
    </row>
    <row r="5" spans="2:8" ht="16.5" customHeight="1">
      <c r="B5" s="153"/>
      <c r="C5" s="53" t="s">
        <v>116</v>
      </c>
      <c r="D5" s="53" t="s">
        <v>24</v>
      </c>
      <c r="E5" s="53" t="s">
        <v>116</v>
      </c>
      <c r="F5" s="53" t="s">
        <v>24</v>
      </c>
      <c r="G5" s="53" t="s">
        <v>116</v>
      </c>
      <c r="H5" s="53" t="s">
        <v>24</v>
      </c>
    </row>
    <row r="6" spans="2:8" ht="25.5" customHeight="1">
      <c r="B6" s="153"/>
      <c r="C6" s="125">
        <f aca="true" t="shared" si="0" ref="C6:H6">SUM(C7:C12)</f>
        <v>2988</v>
      </c>
      <c r="D6" s="126">
        <f t="shared" si="0"/>
        <v>100</v>
      </c>
      <c r="E6" s="62">
        <f t="shared" si="0"/>
        <v>1247</v>
      </c>
      <c r="F6" s="104">
        <f t="shared" si="0"/>
        <v>100</v>
      </c>
      <c r="G6" s="65">
        <f t="shared" si="0"/>
        <v>1741</v>
      </c>
      <c r="H6" s="105">
        <f t="shared" si="0"/>
        <v>99.99999999999999</v>
      </c>
    </row>
    <row r="7" spans="2:8" ht="15.75">
      <c r="B7" s="103" t="s">
        <v>25</v>
      </c>
      <c r="C7" s="66">
        <f aca="true" t="shared" si="1" ref="C7:C12">E7+G7</f>
        <v>313</v>
      </c>
      <c r="D7" s="63">
        <f>C7/C6%</f>
        <v>10.475234270414994</v>
      </c>
      <c r="E7" s="53">
        <v>174</v>
      </c>
      <c r="F7" s="63">
        <f>E7/E6%</f>
        <v>13.953488372093023</v>
      </c>
      <c r="G7" s="66">
        <v>139</v>
      </c>
      <c r="H7" s="63">
        <f>G7/G6%</f>
        <v>7.983917288914417</v>
      </c>
    </row>
    <row r="8" spans="2:8" ht="15.75">
      <c r="B8" s="106" t="s">
        <v>26</v>
      </c>
      <c r="C8" s="66">
        <f t="shared" si="1"/>
        <v>543</v>
      </c>
      <c r="D8" s="63">
        <f>C8/C6%</f>
        <v>18.17269076305221</v>
      </c>
      <c r="E8" s="53">
        <v>280</v>
      </c>
      <c r="F8" s="63">
        <f>E8/E6%</f>
        <v>22.453889334402565</v>
      </c>
      <c r="G8" s="66">
        <v>263</v>
      </c>
      <c r="H8" s="63">
        <f>G8/G6%</f>
        <v>15.106260769672602</v>
      </c>
    </row>
    <row r="9" spans="2:8" ht="15.75">
      <c r="B9" s="106" t="s">
        <v>27</v>
      </c>
      <c r="C9" s="66">
        <f t="shared" si="1"/>
        <v>559</v>
      </c>
      <c r="D9" s="63">
        <f>C9/C6%</f>
        <v>18.708165997322624</v>
      </c>
      <c r="E9" s="53">
        <v>259</v>
      </c>
      <c r="F9" s="63">
        <f>E9/E6%</f>
        <v>20.76984763432237</v>
      </c>
      <c r="G9" s="66">
        <v>300</v>
      </c>
      <c r="H9" s="63">
        <f>G9/G6%</f>
        <v>17.23147616312464</v>
      </c>
    </row>
    <row r="10" spans="2:8" ht="15.75">
      <c r="B10" s="106" t="s">
        <v>28</v>
      </c>
      <c r="C10" s="66">
        <f t="shared" si="1"/>
        <v>499</v>
      </c>
      <c r="D10" s="63">
        <f>C10/C6%</f>
        <v>16.700133868808567</v>
      </c>
      <c r="E10" s="53">
        <v>234</v>
      </c>
      <c r="F10" s="63">
        <f>E10/E6%</f>
        <v>18.765036086607857</v>
      </c>
      <c r="G10" s="66">
        <v>265</v>
      </c>
      <c r="H10" s="63">
        <f>G10/G6%</f>
        <v>15.221137277426767</v>
      </c>
    </row>
    <row r="11" spans="2:8" ht="15.75">
      <c r="B11" s="106" t="s">
        <v>29</v>
      </c>
      <c r="C11" s="66">
        <f t="shared" si="1"/>
        <v>501</v>
      </c>
      <c r="D11" s="63">
        <f>C11/C6%</f>
        <v>16.76706827309237</v>
      </c>
      <c r="E11" s="53">
        <v>173</v>
      </c>
      <c r="F11" s="63">
        <f>E11/E6%</f>
        <v>13.873295910184442</v>
      </c>
      <c r="G11" s="66">
        <v>328</v>
      </c>
      <c r="H11" s="63">
        <f>G11/G6%</f>
        <v>18.839747271682942</v>
      </c>
    </row>
    <row r="12" spans="2:8" ht="15.75">
      <c r="B12" s="106" t="s">
        <v>30</v>
      </c>
      <c r="C12" s="66">
        <f t="shared" si="1"/>
        <v>573</v>
      </c>
      <c r="D12" s="63">
        <f>C12/C6%</f>
        <v>19.17670682730924</v>
      </c>
      <c r="E12" s="53">
        <v>127</v>
      </c>
      <c r="F12" s="63">
        <f>E12/E6%</f>
        <v>10.184442662389735</v>
      </c>
      <c r="G12" s="66">
        <v>446</v>
      </c>
      <c r="H12" s="63">
        <f>G12/G6%</f>
        <v>25.617461229178634</v>
      </c>
    </row>
    <row r="13" spans="2:8" ht="8.25" customHeight="1">
      <c r="B13" s="35"/>
      <c r="C13" s="28"/>
      <c r="D13" s="29"/>
      <c r="E13" s="30"/>
      <c r="F13" s="29"/>
      <c r="G13" s="28"/>
      <c r="H13" s="29"/>
    </row>
    <row r="14" spans="2:8" ht="24" customHeight="1">
      <c r="B14" s="155" t="s">
        <v>114</v>
      </c>
      <c r="C14" s="155"/>
      <c r="D14" s="155"/>
      <c r="E14" s="155"/>
      <c r="F14" s="155"/>
      <c r="G14" s="155"/>
      <c r="H14" s="155"/>
    </row>
    <row r="15" spans="2:8" ht="24" customHeight="1">
      <c r="B15" s="153" t="s">
        <v>67</v>
      </c>
      <c r="C15" s="168" t="s">
        <v>22</v>
      </c>
      <c r="D15" s="168"/>
      <c r="E15" s="169" t="s">
        <v>13</v>
      </c>
      <c r="F15" s="169"/>
      <c r="G15" s="170" t="s">
        <v>23</v>
      </c>
      <c r="H15" s="170"/>
    </row>
    <row r="16" spans="2:8" ht="16.5" customHeight="1">
      <c r="B16" s="153"/>
      <c r="C16" s="53" t="s">
        <v>116</v>
      </c>
      <c r="D16" s="53" t="s">
        <v>24</v>
      </c>
      <c r="E16" s="53" t="s">
        <v>116</v>
      </c>
      <c r="F16" s="53" t="s">
        <v>24</v>
      </c>
      <c r="G16" s="53" t="s">
        <v>116</v>
      </c>
      <c r="H16" s="53" t="s">
        <v>24</v>
      </c>
    </row>
    <row r="17" spans="2:8" ht="25.5" customHeight="1">
      <c r="B17" s="153"/>
      <c r="C17" s="125">
        <f aca="true" t="shared" si="2" ref="C17:H17">SUM(C18:C23)</f>
        <v>2690</v>
      </c>
      <c r="D17" s="126">
        <f t="shared" si="2"/>
        <v>100</v>
      </c>
      <c r="E17" s="62">
        <f t="shared" si="2"/>
        <v>1096</v>
      </c>
      <c r="F17" s="104">
        <f t="shared" si="2"/>
        <v>100</v>
      </c>
      <c r="G17" s="65">
        <f t="shared" si="2"/>
        <v>1594</v>
      </c>
      <c r="H17" s="105">
        <f t="shared" si="2"/>
        <v>100</v>
      </c>
    </row>
    <row r="18" spans="2:8" ht="15.75">
      <c r="B18" s="103" t="s">
        <v>25</v>
      </c>
      <c r="C18" s="66">
        <f aca="true" t="shared" si="3" ref="C18:C23">E18+G18</f>
        <v>260</v>
      </c>
      <c r="D18" s="63">
        <f>C18/C17%</f>
        <v>9.66542750929368</v>
      </c>
      <c r="E18" s="53">
        <v>135</v>
      </c>
      <c r="F18" s="63">
        <f>E18/E17%</f>
        <v>12.317518248175181</v>
      </c>
      <c r="G18" s="66">
        <v>125</v>
      </c>
      <c r="H18" s="63">
        <f>G18/G17%</f>
        <v>7.841907151819322</v>
      </c>
    </row>
    <row r="19" spans="2:8" ht="15.75">
      <c r="B19" s="106" t="s">
        <v>26</v>
      </c>
      <c r="C19" s="66">
        <f t="shared" si="3"/>
        <v>568</v>
      </c>
      <c r="D19" s="63">
        <f>C19/C17%</f>
        <v>21.115241635687735</v>
      </c>
      <c r="E19" s="53">
        <v>305</v>
      </c>
      <c r="F19" s="63">
        <f>E19/E17%</f>
        <v>27.82846715328467</v>
      </c>
      <c r="G19" s="66">
        <v>263</v>
      </c>
      <c r="H19" s="63">
        <f>G19/G17%</f>
        <v>16.499372647427855</v>
      </c>
    </row>
    <row r="20" spans="2:8" ht="15.75">
      <c r="B20" s="106" t="s">
        <v>27</v>
      </c>
      <c r="C20" s="66">
        <f t="shared" si="3"/>
        <v>381</v>
      </c>
      <c r="D20" s="63">
        <f>C20/C17%</f>
        <v>14.163568773234202</v>
      </c>
      <c r="E20" s="53">
        <v>188</v>
      </c>
      <c r="F20" s="63">
        <f>E20/E17%</f>
        <v>17.153284671532845</v>
      </c>
      <c r="G20" s="66">
        <v>193</v>
      </c>
      <c r="H20" s="63">
        <f>G20/G17%</f>
        <v>12.107904642409034</v>
      </c>
    </row>
    <row r="21" spans="2:8" ht="15.75">
      <c r="B21" s="106" t="s">
        <v>28</v>
      </c>
      <c r="C21" s="66">
        <f t="shared" si="3"/>
        <v>460</v>
      </c>
      <c r="D21" s="63">
        <f>C21/C17%</f>
        <v>17.1003717472119</v>
      </c>
      <c r="E21" s="53">
        <v>187</v>
      </c>
      <c r="F21" s="63">
        <f>E21/E17%</f>
        <v>17.062043795620436</v>
      </c>
      <c r="G21" s="66">
        <v>273</v>
      </c>
      <c r="H21" s="63">
        <f>G21/G17%</f>
        <v>17.1267252195734</v>
      </c>
    </row>
    <row r="22" spans="2:8" ht="15.75">
      <c r="B22" s="106" t="s">
        <v>29</v>
      </c>
      <c r="C22" s="66">
        <f t="shared" si="3"/>
        <v>452</v>
      </c>
      <c r="D22" s="63">
        <f>C22/C17%</f>
        <v>16.802973977695167</v>
      </c>
      <c r="E22" s="53">
        <v>160</v>
      </c>
      <c r="F22" s="63">
        <f>E22/E17%</f>
        <v>14.5985401459854</v>
      </c>
      <c r="G22" s="66">
        <v>292</v>
      </c>
      <c r="H22" s="63">
        <f>G22/G17%</f>
        <v>18.318695106649937</v>
      </c>
    </row>
    <row r="23" spans="2:8" ht="15.75">
      <c r="B23" s="106" t="s">
        <v>30</v>
      </c>
      <c r="C23" s="66">
        <f t="shared" si="3"/>
        <v>569</v>
      </c>
      <c r="D23" s="63">
        <f>C23/C17%</f>
        <v>21.152416356877325</v>
      </c>
      <c r="E23" s="53">
        <v>121</v>
      </c>
      <c r="F23" s="63">
        <f>E23/E17%</f>
        <v>11.040145985401459</v>
      </c>
      <c r="G23" s="66">
        <v>448</v>
      </c>
      <c r="H23" s="63">
        <f>G23/G17%</f>
        <v>28.105395232120454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2020-05-05T10:50:09Z</cp:lastPrinted>
  <dcterms:created xsi:type="dcterms:W3CDTF">1997-02-26T13:46:56Z</dcterms:created>
  <dcterms:modified xsi:type="dcterms:W3CDTF">2020-05-05T10:50:48Z</dcterms:modified>
  <cp:category/>
  <cp:version/>
  <cp:contentType/>
  <cp:contentStatus/>
</cp:coreProperties>
</file>