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4"/>
  </bookViews>
  <sheets>
    <sheet name="Stan I-VIII 2020" sheetId="1" r:id="rId1"/>
    <sheet name="Bezrobotni w szczeg. syt." sheetId="2" r:id="rId2"/>
    <sheet name="Dynamika 2020" sheetId="3" r:id="rId3"/>
    <sheet name="Stopa bezrobocia 2020" sheetId="4" r:id="rId4"/>
    <sheet name="struktura VIII 2020" sheetId="5" r:id="rId5"/>
    <sheet name="struktura 2020-2019" sheetId="6" r:id="rId6"/>
  </sheets>
  <definedNames>
    <definedName name="_xlnm.Print_Area" localSheetId="1">'Bezrobotni w szczeg. syt.'!$A$1:$M$22</definedName>
    <definedName name="_xlnm.Print_Area" localSheetId="0">'Stan I-VIII 2020'!$B$1:$G$33</definedName>
  </definedNames>
  <calcPr fullCalcOnLoad="1"/>
</workbook>
</file>

<file path=xl/sharedStrings.xml><?xml version="1.0" encoding="utf-8"?>
<sst xmlns="http://schemas.openxmlformats.org/spreadsheetml/2006/main" count="213" uniqueCount="121">
  <si>
    <t xml:space="preserve">Liczba  bezrobotnych </t>
  </si>
  <si>
    <t>ogółem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</si>
  <si>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</si>
  <si>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</si>
  <si>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</si>
  <si>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</si>
  <si>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</si>
  <si>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</si>
  <si>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</si>
  <si>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</si>
  <si>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</si>
  <si>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</si>
  <si>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Jelenia Góra</t>
  </si>
  <si>
    <t>z prawem                do zasiłku</t>
  </si>
  <si>
    <t>bezrobotni                ogółem</t>
  </si>
  <si>
    <t>z prawem              do zasiłku</t>
  </si>
  <si>
    <t>Tabela nr 1</t>
  </si>
  <si>
    <t>Tabela nr 3</t>
  </si>
  <si>
    <t>Tabela nr 4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</si>
  <si>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</si>
  <si>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</si>
  <si>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</si>
  <si>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</si>
  <si>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</si>
  <si>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</si>
  <si>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</si>
  <si>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</si>
  <si>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</si>
  <si>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</si>
  <si>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</si>
  <si>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</si>
  <si>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</si>
  <si>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</si>
  <si>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</si>
  <si>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</si>
  <si>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</si>
  <si>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</si>
  <si>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</si>
  <si>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</si>
  <si>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</si>
  <si>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</si>
  <si>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</si>
  <si>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</si>
  <si>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</si>
  <si>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</si>
  <si>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</si>
  <si>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</si>
  <si>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</si>
  <si>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</si>
  <si>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</si>
  <si>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</si>
  <si>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</si>
  <si>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</si>
  <si>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</si>
  <si>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</si>
  <si>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</si>
  <si>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</si>
  <si>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</si>
  <si>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</si>
  <si>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</si>
  <si>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</si>
  <si>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</si>
  <si>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</si>
  <si>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</si>
  <si>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t>Bezrobotni będący w szczególnej sytuacji na rynku pracy*</t>
  </si>
  <si>
    <t>* liczb nie sumuje się</t>
  </si>
  <si>
    <t>w tym z prawem do zasiłku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</si>
  <si>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</si>
  <si>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</si>
  <si>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</si>
  <si>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</si>
  <si>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bezrobotni ogółem</t>
  </si>
  <si>
    <t>osoby będące         w szczególnej sytuacji na            rynku pracy</t>
  </si>
  <si>
    <t>Liczba bezrobotnych ogółem oraz dynamika bezrobocia</t>
  </si>
  <si>
    <t xml:space="preserve">stopa bezrobocia % </t>
  </si>
  <si>
    <t>stopa bezrobocia %</t>
  </si>
  <si>
    <t>31 XII 2019</t>
  </si>
  <si>
    <t>Powiatowy Urząd Pracy                        w Jeleniej Górze</t>
  </si>
  <si>
    <t>Polska</t>
  </si>
  <si>
    <t>31 I 2020</t>
  </si>
  <si>
    <t>Dynamika                                          31 XII 2019 = 100%</t>
  </si>
  <si>
    <t>31 XII 2018 r.</t>
  </si>
  <si>
    <t>31 XII 2019 r.</t>
  </si>
  <si>
    <t>Dynamika XII/2019 = 100 %</t>
  </si>
  <si>
    <t xml:space="preserve">Stopa bezrobocia w grudniu 2019 roku i w poszczególnych miesiącach 2020 roku                                                                          </t>
  </si>
  <si>
    <t>31 III 2020</t>
  </si>
  <si>
    <t>30 IV 2020</t>
  </si>
  <si>
    <t>31 V 2020</t>
  </si>
  <si>
    <t>30 VI 2020</t>
  </si>
  <si>
    <t>31 VII 2020</t>
  </si>
  <si>
    <t>31 VIII 2020</t>
  </si>
  <si>
    <t>30 IX 2020</t>
  </si>
  <si>
    <t>31 X 2020</t>
  </si>
  <si>
    <t>30 XI 2020</t>
  </si>
  <si>
    <t>31 XII 2020</t>
  </si>
  <si>
    <t>29 II 2020</t>
  </si>
  <si>
    <t>Jelenia Góra   -    liczba bezrobotnych</t>
  </si>
  <si>
    <t>powiat jeleniogórski  -  liczba bezrobotnych</t>
  </si>
  <si>
    <t>Data</t>
  </si>
  <si>
    <t>Struktura bezrobotnych według czasu pozostawania bez pracy -  stan w dniu 31 grudnia  2019 r.</t>
  </si>
  <si>
    <t>Liczba bezrobotnych ogółem oraz dynamika bezrobocia                                     Powiatowy Urząd Pracy w Jeleniej Górze</t>
  </si>
  <si>
    <t>Liczba bezrobotnych ogółem oraz w szczególnej sytuacji na rynku pracy w Jeleniej Górze i gminach powiatu jeleniogórskiego</t>
  </si>
  <si>
    <t>Gmina/powiat</t>
  </si>
  <si>
    <t xml:space="preserve">liczba </t>
  </si>
  <si>
    <t xml:space="preserve">Liczba bezrobotnych                           wg stanu w dniu  31 XII 2019 r. </t>
  </si>
  <si>
    <t>z prawem                                                do zasiłku</t>
  </si>
  <si>
    <t>w tym z prawem                          do zasiłku</t>
  </si>
  <si>
    <t>w tym:</t>
  </si>
  <si>
    <t>31 VIII 2020 r.</t>
  </si>
  <si>
    <t>Liczba bezrobotnych                                         stan w dniu 31 VIII 2020 r.</t>
  </si>
  <si>
    <r>
      <t>Wolne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pracy i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aktywizacji zawodowej</t>
    </r>
    <r>
      <rPr>
        <sz val="9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 I-VIII 2020 r. </t>
    </r>
    <r>
      <rPr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</si>
  <si>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sz val="10"/>
        <rFont val="Times New Roman"/>
        <family val="1"/>
      </rPr>
      <t xml:space="preserve">                     </t>
    </r>
    <r>
      <rPr>
        <sz val="11"/>
        <rFont val="Times New Roman"/>
        <family val="1"/>
      </rPr>
      <t xml:space="preserve">  w okresie                     I-VIII 2020 r.</t>
    </r>
  </si>
  <si>
    <t>Stopa bezrobocia - stan na koniec lipca 2020 r.</t>
  </si>
  <si>
    <t>Liczba bezrobotnych                                       wg stanu w dniu 31 VIII 2020 r.</t>
  </si>
  <si>
    <t>Liczba bezrobotnych                                     wg stanu w dniu  31 VIII 2020 r.</t>
  </si>
  <si>
    <t>Struktura bezrobotnych według czasu pozostawania bez pracy                                                                                          wg stanu w dniu 31 sierpnia 2020 r.</t>
  </si>
  <si>
    <t>Powiatowy Urząd Pracy                         w Jeleniej Górze</t>
  </si>
  <si>
    <t>Wskaźnik udziału w ogólnej liczbie bezrobotnych zarejestrowanych w PUP</t>
  </si>
  <si>
    <t>Wskaźnik udziału w ogólnej liczbie bezrobotnych                              z powiatu</t>
  </si>
  <si>
    <t>Wskaźnik udziału w ogólnej liczbie bezrobotnych                                               z powiatu</t>
  </si>
  <si>
    <t xml:space="preserve">Struktura bezrobotnych według wieku, poziomu wykształcenia, stażu pracy                                                                                          wg stanu w dniu 31 sierpnia 2020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</si>
</sst>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4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i/>
      <sz val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7FEC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3" fontId="11" fillId="32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3" fontId="11" fillId="7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11" fillId="0" borderId="11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3" fontId="11" fillId="34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3" fontId="11" fillId="35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3" fontId="11" fillId="36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164" fontId="11" fillId="34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center" vertical="center"/>
    </xf>
    <xf numFmtId="164" fontId="11" fillId="35" borderId="11" xfId="0" applyNumberFormat="1" applyFont="1" applyFill="1" applyBorder="1" applyAlignment="1">
      <alignment horizontal="center" vertical="center"/>
    </xf>
    <xf numFmtId="164" fontId="11" fillId="36" borderId="11" xfId="0" applyNumberFormat="1" applyFont="1" applyFill="1" applyBorder="1" applyAlignment="1">
      <alignment horizontal="center" vertical="center"/>
    </xf>
    <xf numFmtId="166" fontId="11" fillId="32" borderId="11" xfId="0" applyNumberFormat="1" applyFont="1" applyFill="1" applyBorder="1" applyAlignment="1">
      <alignment horizontal="center" vertical="center"/>
    </xf>
    <xf numFmtId="166" fontId="11" fillId="7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65" fontId="11" fillId="32" borderId="11" xfId="0" applyNumberFormat="1" applyFont="1" applyFill="1" applyBorder="1" applyAlignment="1">
      <alignment horizontal="center" vertical="center"/>
    </xf>
    <xf numFmtId="165" fontId="11" fillId="7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65" fontId="22" fillId="33" borderId="11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65" fontId="11" fillId="33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3" fontId="11" fillId="37" borderId="11" xfId="0" applyNumberFormat="1" applyFont="1" applyFill="1" applyBorder="1" applyAlignment="1">
      <alignment horizontal="center" vertical="center"/>
    </xf>
    <xf numFmtId="166" fontId="11" fillId="37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3" fontId="62" fillId="33" borderId="11" xfId="0" applyNumberFormat="1" applyFont="1" applyFill="1" applyBorder="1" applyAlignment="1">
      <alignment horizontal="center" vertical="center"/>
    </xf>
    <xf numFmtId="3" fontId="62" fillId="33" borderId="12" xfId="0" applyNumberFormat="1" applyFont="1" applyFill="1" applyBorder="1" applyAlignment="1">
      <alignment horizontal="center" vertical="center"/>
    </xf>
    <xf numFmtId="164" fontId="11" fillId="33" borderId="12" xfId="0" applyNumberFormat="1" applyFont="1" applyFill="1" applyBorder="1" applyAlignment="1">
      <alignment horizontal="center" vertical="center"/>
    </xf>
    <xf numFmtId="164" fontId="11" fillId="33" borderId="11" xfId="0" applyNumberFormat="1" applyFont="1" applyFill="1" applyBorder="1" applyAlignment="1">
      <alignment horizontal="center" vertical="center"/>
    </xf>
    <xf numFmtId="3" fontId="11" fillId="36" borderId="12" xfId="0" applyNumberFormat="1" applyFont="1" applyFill="1" applyBorder="1" applyAlignment="1">
      <alignment horizontal="center" vertical="center"/>
    </xf>
    <xf numFmtId="164" fontId="62" fillId="36" borderId="12" xfId="0" applyNumberFormat="1" applyFont="1" applyFill="1" applyBorder="1" applyAlignment="1">
      <alignment horizontal="center" vertical="center"/>
    </xf>
    <xf numFmtId="164" fontId="62" fillId="36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11" fillId="35" borderId="13" xfId="0" applyNumberFormat="1" applyFont="1" applyFill="1" applyBorder="1" applyAlignment="1">
      <alignment horizontal="center" vertical="center"/>
    </xf>
    <xf numFmtId="3" fontId="11" fillId="36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9" fontId="63" fillId="0" borderId="0" xfId="0" applyNumberFormat="1" applyFont="1" applyBorder="1" applyAlignment="1">
      <alignment horizontal="center" vertical="center" wrapText="1"/>
    </xf>
    <xf numFmtId="4" fontId="63" fillId="0" borderId="0" xfId="0" applyNumberFormat="1" applyFont="1" applyBorder="1" applyAlignment="1" quotePrefix="1">
      <alignment horizontal="right" vertical="center"/>
    </xf>
    <xf numFmtId="4" fontId="63" fillId="0" borderId="0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164" fontId="10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164" fontId="10" fillId="33" borderId="1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zoomScale="90" zoomScaleNormal="90" zoomScalePageLayoutView="0" workbookViewId="0" topLeftCell="A16">
      <selection activeCell="M21" sqref="M21"/>
    </sheetView>
  </sheetViews>
  <sheetFormatPr defaultColWidth="9.00390625" defaultRowHeight="12.75"/>
  <cols>
    <col min="1" max="1" width="2.25390625" style="0" customWidth="1"/>
    <col min="2" max="2" width="26.625" style="0" customWidth="1"/>
    <col min="3" max="3" width="14.125" style="0" customWidth="1"/>
    <col min="4" max="4" width="15.875" style="0" customWidth="1"/>
    <col min="5" max="5" width="15.25390625" style="0" customWidth="1"/>
    <col min="6" max="6" width="15.75390625" style="0" customWidth="1"/>
  </cols>
  <sheetData>
    <row r="1" spans="2:6" ht="12.75" customHeight="1">
      <c r="B1" s="1"/>
      <c r="C1" s="1"/>
      <c r="D1" s="1"/>
      <c r="E1" s="1"/>
      <c r="F1" s="22" t="s">
        <v>16</v>
      </c>
    </row>
    <row r="2" spans="2:6" ht="6" customHeight="1">
      <c r="B2" s="1"/>
      <c r="C2" s="1"/>
      <c r="D2" s="1"/>
      <c r="E2" s="2"/>
      <c r="F2" s="1"/>
    </row>
    <row r="3" spans="2:6" ht="37.5" customHeight="1">
      <c r="B3" s="123" t="s">
        <v>100</v>
      </c>
      <c r="C3" s="123"/>
      <c r="D3" s="123"/>
      <c r="E3" s="123"/>
      <c r="F3" s="123"/>
    </row>
    <row r="4" spans="2:6" ht="4.5" customHeight="1">
      <c r="B4" s="1"/>
      <c r="C4" s="1"/>
      <c r="D4" s="1"/>
      <c r="E4" s="1"/>
      <c r="F4" s="1"/>
    </row>
    <row r="5" spans="2:6" ht="35.25" customHeight="1">
      <c r="B5" s="124" t="s">
        <v>98</v>
      </c>
      <c r="C5" s="124" t="s">
        <v>0</v>
      </c>
      <c r="D5" s="124"/>
      <c r="E5" s="124" t="s">
        <v>80</v>
      </c>
      <c r="F5" s="124"/>
    </row>
    <row r="6" spans="2:6" ht="25.5" customHeight="1">
      <c r="B6" s="124"/>
      <c r="C6" s="48" t="s">
        <v>1</v>
      </c>
      <c r="D6" s="49" t="s">
        <v>105</v>
      </c>
      <c r="E6" s="49" t="s">
        <v>71</v>
      </c>
      <c r="F6" s="50" t="s">
        <v>106</v>
      </c>
    </row>
    <row r="7" spans="2:6" s="3" customFormat="1" ht="27" customHeight="1">
      <c r="B7" s="85" t="s">
        <v>81</v>
      </c>
      <c r="C7" s="88">
        <v>2943</v>
      </c>
      <c r="D7" s="89">
        <v>396</v>
      </c>
      <c r="E7" s="90">
        <f>C7/C8</f>
        <v>1.0940520446096653</v>
      </c>
      <c r="F7" s="38">
        <f>+D7/D8</f>
        <v>1.2815533980582525</v>
      </c>
    </row>
    <row r="8" spans="2:6" s="3" customFormat="1" ht="27" customHeight="1">
      <c r="B8" s="86" t="s">
        <v>82</v>
      </c>
      <c r="C8" s="91">
        <v>2690</v>
      </c>
      <c r="D8" s="92">
        <v>309</v>
      </c>
      <c r="E8" s="93">
        <v>1</v>
      </c>
      <c r="F8" s="94">
        <v>1</v>
      </c>
    </row>
    <row r="9" spans="2:6" ht="28.5" customHeight="1">
      <c r="B9" s="87" t="s">
        <v>108</v>
      </c>
      <c r="C9" s="56">
        <v>3107</v>
      </c>
      <c r="D9" s="95">
        <v>536</v>
      </c>
      <c r="E9" s="96">
        <f>C9/C8</f>
        <v>1.1550185873605947</v>
      </c>
      <c r="F9" s="97">
        <f>D9/D8</f>
        <v>1.7346278317152104</v>
      </c>
    </row>
    <row r="10" spans="2:7" ht="10.5" customHeight="1">
      <c r="B10" s="128"/>
      <c r="C10" s="128"/>
      <c r="D10" s="128"/>
      <c r="E10" s="128"/>
      <c r="F10" s="128"/>
      <c r="G10" s="4"/>
    </row>
    <row r="11" spans="2:6" ht="34.5" customHeight="1">
      <c r="B11" s="129" t="s">
        <v>102</v>
      </c>
      <c r="C11" s="124" t="s">
        <v>109</v>
      </c>
      <c r="D11" s="124"/>
      <c r="E11" s="126" t="s">
        <v>110</v>
      </c>
      <c r="F11" s="125" t="s">
        <v>111</v>
      </c>
    </row>
    <row r="12" spans="2:6" ht="30.75" customHeight="1">
      <c r="B12" s="129"/>
      <c r="C12" s="80" t="s">
        <v>1</v>
      </c>
      <c r="D12" s="81" t="s">
        <v>105</v>
      </c>
      <c r="E12" s="127"/>
      <c r="F12" s="126"/>
    </row>
    <row r="13" spans="2:8" ht="18">
      <c r="B13" s="36" t="s">
        <v>2</v>
      </c>
      <c r="C13" s="107">
        <v>138</v>
      </c>
      <c r="D13" s="107">
        <v>21</v>
      </c>
      <c r="E13" s="105">
        <v>37</v>
      </c>
      <c r="F13" s="108">
        <v>49</v>
      </c>
      <c r="G13" s="5"/>
      <c r="H13" s="6"/>
    </row>
    <row r="14" spans="2:8" ht="18">
      <c r="B14" s="36" t="s">
        <v>3</v>
      </c>
      <c r="C14" s="107">
        <v>155</v>
      </c>
      <c r="D14" s="107">
        <v>32</v>
      </c>
      <c r="E14" s="105">
        <v>19</v>
      </c>
      <c r="F14" s="108">
        <v>64</v>
      </c>
      <c r="H14" s="6"/>
    </row>
    <row r="15" spans="2:8" ht="18">
      <c r="B15" s="36" t="s">
        <v>4</v>
      </c>
      <c r="C15" s="107">
        <v>109</v>
      </c>
      <c r="D15" s="107">
        <v>23</v>
      </c>
      <c r="E15" s="105">
        <v>242</v>
      </c>
      <c r="F15" s="108">
        <v>29</v>
      </c>
      <c r="H15" s="6"/>
    </row>
    <row r="16" spans="2:8" ht="18">
      <c r="B16" s="36" t="s">
        <v>5</v>
      </c>
      <c r="C16" s="107">
        <v>302</v>
      </c>
      <c r="D16" s="107">
        <v>41</v>
      </c>
      <c r="E16" s="105">
        <v>108</v>
      </c>
      <c r="F16" s="108">
        <v>81</v>
      </c>
      <c r="H16" s="6"/>
    </row>
    <row r="17" spans="2:8" ht="18">
      <c r="B17" s="36" t="s">
        <v>6</v>
      </c>
      <c r="C17" s="107">
        <v>344</v>
      </c>
      <c r="D17" s="107">
        <v>46</v>
      </c>
      <c r="E17" s="105">
        <v>19</v>
      </c>
      <c r="F17" s="108">
        <v>72</v>
      </c>
      <c r="H17" s="6"/>
    </row>
    <row r="18" spans="2:8" ht="18">
      <c r="B18" s="36" t="s">
        <v>7</v>
      </c>
      <c r="C18" s="107">
        <v>138</v>
      </c>
      <c r="D18" s="107">
        <v>16</v>
      </c>
      <c r="E18" s="105">
        <v>93</v>
      </c>
      <c r="F18" s="108">
        <v>39</v>
      </c>
      <c r="H18" s="6"/>
    </row>
    <row r="19" spans="2:8" ht="18">
      <c r="B19" s="36" t="s">
        <v>8</v>
      </c>
      <c r="C19" s="107">
        <v>249</v>
      </c>
      <c r="D19" s="107">
        <v>45</v>
      </c>
      <c r="E19" s="105">
        <v>81</v>
      </c>
      <c r="F19" s="108">
        <v>78</v>
      </c>
      <c r="H19" s="6"/>
    </row>
    <row r="20" spans="2:8" ht="18">
      <c r="B20" s="36" t="s">
        <v>9</v>
      </c>
      <c r="C20" s="107">
        <v>181</v>
      </c>
      <c r="D20" s="107">
        <v>26</v>
      </c>
      <c r="E20" s="105">
        <v>139</v>
      </c>
      <c r="F20" s="108">
        <v>40</v>
      </c>
      <c r="H20" s="6"/>
    </row>
    <row r="21" spans="2:8" ht="18">
      <c r="B21" s="36" t="s">
        <v>10</v>
      </c>
      <c r="C21" s="107">
        <v>135</v>
      </c>
      <c r="D21" s="107">
        <v>22</v>
      </c>
      <c r="E21" s="105">
        <v>475</v>
      </c>
      <c r="F21" s="108">
        <v>39</v>
      </c>
      <c r="H21" s="6"/>
    </row>
    <row r="22" spans="2:8" ht="33" customHeight="1">
      <c r="B22" s="51" t="s">
        <v>20</v>
      </c>
      <c r="C22" s="109">
        <f>SUM(C13:C21)</f>
        <v>1751</v>
      </c>
      <c r="D22" s="109">
        <f>SUM(D13:D21)</f>
        <v>272</v>
      </c>
      <c r="E22" s="52">
        <f>SUM(E13:E21)</f>
        <v>1213</v>
      </c>
      <c r="F22" s="52">
        <f>SUM(F13:F21)</f>
        <v>491</v>
      </c>
      <c r="G22" s="7"/>
      <c r="H22" s="7"/>
    </row>
    <row r="23" spans="2:8" ht="3" customHeight="1">
      <c r="B23" s="98"/>
      <c r="C23" s="110"/>
      <c r="D23" s="98"/>
      <c r="E23" s="111"/>
      <c r="F23" s="98"/>
      <c r="G23" s="7"/>
      <c r="H23" s="7"/>
    </row>
    <row r="24" spans="2:8" ht="33" customHeight="1">
      <c r="B24" s="53" t="s">
        <v>11</v>
      </c>
      <c r="C24" s="112">
        <v>1356</v>
      </c>
      <c r="D24" s="106">
        <v>264</v>
      </c>
      <c r="E24" s="54">
        <v>1286</v>
      </c>
      <c r="F24" s="54">
        <v>527</v>
      </c>
      <c r="G24" s="7"/>
      <c r="H24" s="7"/>
    </row>
    <row r="25" spans="2:6" s="8" customFormat="1" ht="3" customHeight="1">
      <c r="B25" s="99"/>
      <c r="C25" s="99"/>
      <c r="D25" s="99"/>
      <c r="E25" s="99"/>
      <c r="F25" s="99"/>
    </row>
    <row r="26" spans="2:8" ht="36" customHeight="1">
      <c r="B26" s="55" t="s">
        <v>77</v>
      </c>
      <c r="C26" s="113">
        <f>C22+C24</f>
        <v>3107</v>
      </c>
      <c r="D26" s="113">
        <f>D22+D24</f>
        <v>536</v>
      </c>
      <c r="E26" s="56">
        <f>E22+E24</f>
        <v>2499</v>
      </c>
      <c r="F26" s="56">
        <f>F22+F24</f>
        <v>1018</v>
      </c>
      <c r="G26" s="7"/>
      <c r="H26" s="7"/>
    </row>
    <row r="27" spans="2:6" ht="4.5" customHeight="1">
      <c r="B27" s="9"/>
      <c r="C27" s="9"/>
      <c r="D27" s="9"/>
      <c r="E27" s="10"/>
      <c r="F27" s="10"/>
    </row>
    <row r="28" spans="2:6" ht="15.75">
      <c r="B28" s="132" t="s">
        <v>112</v>
      </c>
      <c r="C28" s="132"/>
      <c r="D28" s="132"/>
      <c r="E28" s="132"/>
      <c r="F28" s="132"/>
    </row>
    <row r="29" spans="2:6" ht="4.5" customHeight="1">
      <c r="B29" s="133"/>
      <c r="C29" s="133"/>
      <c r="D29" s="133"/>
      <c r="E29" s="133"/>
      <c r="F29" s="133"/>
    </row>
    <row r="30" spans="2:6" ht="29.25" customHeight="1">
      <c r="B30" s="134" t="s">
        <v>78</v>
      </c>
      <c r="C30" s="135"/>
      <c r="D30" s="94">
        <v>0.061</v>
      </c>
      <c r="E30" s="100"/>
      <c r="F30" s="101"/>
    </row>
    <row r="31" spans="2:6" ht="23.25" customHeight="1">
      <c r="B31" s="134" t="s">
        <v>48</v>
      </c>
      <c r="C31" s="135"/>
      <c r="D31" s="94">
        <v>0.057</v>
      </c>
      <c r="E31" s="100"/>
      <c r="F31" s="101"/>
    </row>
    <row r="32" spans="2:6" ht="22.5" customHeight="1">
      <c r="B32" s="136" t="s">
        <v>47</v>
      </c>
      <c r="C32" s="137"/>
      <c r="D32" s="58">
        <v>0.091</v>
      </c>
      <c r="E32" s="100"/>
      <c r="F32" s="101"/>
    </row>
    <row r="33" spans="2:6" ht="23.25" customHeight="1">
      <c r="B33" s="130" t="s">
        <v>11</v>
      </c>
      <c r="C33" s="131"/>
      <c r="D33" s="61">
        <v>0.041</v>
      </c>
      <c r="E33" s="100"/>
      <c r="F33" s="101"/>
    </row>
    <row r="34" spans="2:6" ht="16.5">
      <c r="B34" s="34"/>
      <c r="C34" s="34"/>
      <c r="D34" s="34"/>
      <c r="E34" s="34"/>
      <c r="F34" s="34"/>
    </row>
    <row r="35" spans="2:6" ht="12.75">
      <c r="B35" s="1"/>
      <c r="C35" s="1"/>
      <c r="D35" s="1"/>
      <c r="E35" s="1"/>
      <c r="F35" s="1"/>
    </row>
  </sheetData>
  <sheetProtection/>
  <mergeCells count="15">
    <mergeCell ref="B33:C33"/>
    <mergeCell ref="B28:F28"/>
    <mergeCell ref="B29:F29"/>
    <mergeCell ref="B30:C30"/>
    <mergeCell ref="B31:C31"/>
    <mergeCell ref="B32:C32"/>
    <mergeCell ref="B3:F3"/>
    <mergeCell ref="B5:B6"/>
    <mergeCell ref="C5:D5"/>
    <mergeCell ref="E5:F5"/>
    <mergeCell ref="C11:D11"/>
    <mergeCell ref="F11:F12"/>
    <mergeCell ref="E11:E12"/>
    <mergeCell ref="B10:F10"/>
    <mergeCell ref="B11:B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90" zoomScaleNormal="90" zoomScalePageLayoutView="0" workbookViewId="0" topLeftCell="A1">
      <selection activeCell="D15" sqref="D15"/>
    </sheetView>
  </sheetViews>
  <sheetFormatPr defaultColWidth="9.00390625" defaultRowHeight="12.75"/>
  <cols>
    <col min="1" max="1" width="27.375" style="0" customWidth="1"/>
    <col min="2" max="2" width="9.375" style="0" customWidth="1"/>
    <col min="3" max="3" width="7.75390625" style="0" customWidth="1"/>
    <col min="4" max="4" width="8.375" style="0" customWidth="1"/>
    <col min="5" max="5" width="11.625" style="0" customWidth="1"/>
    <col min="6" max="6" width="9.00390625" style="0" customWidth="1"/>
    <col min="7" max="7" width="7.75390625" style="0" customWidth="1"/>
    <col min="8" max="8" width="9.25390625" style="0" customWidth="1"/>
    <col min="9" max="9" width="8.00390625" style="0" customWidth="1"/>
    <col min="10" max="10" width="10.375" style="0" customWidth="1"/>
    <col min="11" max="11" width="12.00390625" style="0" customWidth="1"/>
    <col min="12" max="12" width="14.00390625" style="0" customWidth="1"/>
    <col min="13" max="13" width="8.75390625" style="0" customWidth="1"/>
    <col min="14" max="14" width="7.375" style="0" customWidth="1"/>
  </cols>
  <sheetData>
    <row r="1" ht="15.75">
      <c r="M1" s="22" t="s">
        <v>57</v>
      </c>
    </row>
    <row r="2" spans="1:13" ht="28.5" customHeight="1">
      <c r="A2" s="139" t="s">
        <v>101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33.75" customHeight="1">
      <c r="A3" s="129" t="s">
        <v>102</v>
      </c>
      <c r="B3" s="124" t="s">
        <v>113</v>
      </c>
      <c r="C3" s="124"/>
      <c r="D3" s="124"/>
      <c r="E3" s="124"/>
      <c r="F3" s="145" t="s">
        <v>64</v>
      </c>
      <c r="G3" s="146"/>
      <c r="H3" s="146"/>
      <c r="I3" s="146"/>
      <c r="J3" s="146"/>
      <c r="K3" s="146"/>
      <c r="L3" s="146"/>
      <c r="M3" s="147"/>
    </row>
    <row r="4" spans="1:13" ht="12" customHeight="1">
      <c r="A4" s="129"/>
      <c r="B4" s="126" t="s">
        <v>1</v>
      </c>
      <c r="C4" s="126" t="s">
        <v>107</v>
      </c>
      <c r="D4" s="126"/>
      <c r="E4" s="126"/>
      <c r="F4" s="148"/>
      <c r="G4" s="149"/>
      <c r="H4" s="149"/>
      <c r="I4" s="149"/>
      <c r="J4" s="149"/>
      <c r="K4" s="149"/>
      <c r="L4" s="149"/>
      <c r="M4" s="150"/>
    </row>
    <row r="5" spans="1:14" ht="62.25" customHeight="1">
      <c r="A5" s="129"/>
      <c r="B5" s="126"/>
      <c r="C5" s="104" t="s">
        <v>49</v>
      </c>
      <c r="D5" s="70" t="s">
        <v>50</v>
      </c>
      <c r="E5" s="70" t="s">
        <v>72</v>
      </c>
      <c r="F5" s="70" t="s">
        <v>58</v>
      </c>
      <c r="G5" s="70" t="s">
        <v>59</v>
      </c>
      <c r="H5" s="70" t="s">
        <v>51</v>
      </c>
      <c r="I5" s="70" t="s">
        <v>52</v>
      </c>
      <c r="J5" s="70" t="s">
        <v>53</v>
      </c>
      <c r="K5" s="70" t="s">
        <v>54</v>
      </c>
      <c r="L5" s="70" t="s">
        <v>55</v>
      </c>
      <c r="M5" s="70" t="s">
        <v>56</v>
      </c>
      <c r="N5" s="11"/>
    </row>
    <row r="6" spans="1:14" ht="17.25" customHeight="1">
      <c r="A6" s="36" t="s">
        <v>2</v>
      </c>
      <c r="B6" s="36">
        <v>138</v>
      </c>
      <c r="C6" s="36">
        <v>75</v>
      </c>
      <c r="D6" s="36">
        <v>21</v>
      </c>
      <c r="E6" s="36">
        <v>126</v>
      </c>
      <c r="F6" s="36">
        <v>22</v>
      </c>
      <c r="G6" s="36">
        <v>6</v>
      </c>
      <c r="H6" s="36">
        <v>87</v>
      </c>
      <c r="I6" s="36">
        <v>45</v>
      </c>
      <c r="J6" s="36">
        <v>13</v>
      </c>
      <c r="K6" s="36">
        <v>26</v>
      </c>
      <c r="L6" s="36">
        <v>0</v>
      </c>
      <c r="M6" s="36">
        <v>13</v>
      </c>
      <c r="N6" s="4"/>
    </row>
    <row r="7" spans="1:14" ht="17.25" customHeight="1">
      <c r="A7" s="36" t="s">
        <v>3</v>
      </c>
      <c r="B7" s="36">
        <v>155</v>
      </c>
      <c r="C7" s="36">
        <v>76</v>
      </c>
      <c r="D7" s="36">
        <v>32</v>
      </c>
      <c r="E7" s="36">
        <v>123</v>
      </c>
      <c r="F7" s="36">
        <v>40</v>
      </c>
      <c r="G7" s="36">
        <v>23</v>
      </c>
      <c r="H7" s="36">
        <v>73</v>
      </c>
      <c r="I7" s="36">
        <v>41</v>
      </c>
      <c r="J7" s="36">
        <v>21</v>
      </c>
      <c r="K7" s="37">
        <v>23</v>
      </c>
      <c r="L7" s="36">
        <v>1</v>
      </c>
      <c r="M7" s="36">
        <v>8</v>
      </c>
      <c r="N7" s="4"/>
    </row>
    <row r="8" spans="1:14" ht="17.25" customHeight="1">
      <c r="A8" s="36" t="s">
        <v>4</v>
      </c>
      <c r="B8" s="36">
        <v>109</v>
      </c>
      <c r="C8" s="36">
        <v>51</v>
      </c>
      <c r="D8" s="36">
        <v>23</v>
      </c>
      <c r="E8" s="36">
        <v>91</v>
      </c>
      <c r="F8" s="36">
        <v>18</v>
      </c>
      <c r="G8" s="36">
        <v>8</v>
      </c>
      <c r="H8" s="36">
        <v>53</v>
      </c>
      <c r="I8" s="36">
        <v>40</v>
      </c>
      <c r="J8" s="36">
        <v>8</v>
      </c>
      <c r="K8" s="37">
        <v>20</v>
      </c>
      <c r="L8" s="36">
        <v>0</v>
      </c>
      <c r="M8" s="36">
        <v>10</v>
      </c>
      <c r="N8" s="4"/>
    </row>
    <row r="9" spans="1:14" ht="17.25" customHeight="1">
      <c r="A9" s="36" t="s">
        <v>5</v>
      </c>
      <c r="B9" s="36">
        <v>302</v>
      </c>
      <c r="C9" s="36">
        <v>148</v>
      </c>
      <c r="D9" s="36">
        <v>41</v>
      </c>
      <c r="E9" s="36">
        <v>257</v>
      </c>
      <c r="F9" s="36">
        <v>51</v>
      </c>
      <c r="G9" s="36">
        <v>23</v>
      </c>
      <c r="H9" s="36">
        <v>177</v>
      </c>
      <c r="I9" s="36">
        <v>93</v>
      </c>
      <c r="J9" s="36">
        <v>73</v>
      </c>
      <c r="K9" s="37">
        <v>55</v>
      </c>
      <c r="L9" s="36">
        <v>0</v>
      </c>
      <c r="M9" s="36">
        <v>14</v>
      </c>
      <c r="N9" s="21"/>
    </row>
    <row r="10" spans="1:14" ht="17.25" customHeight="1">
      <c r="A10" s="36" t="s">
        <v>6</v>
      </c>
      <c r="B10" s="36">
        <v>344</v>
      </c>
      <c r="C10" s="36">
        <v>176</v>
      </c>
      <c r="D10" s="36">
        <v>46</v>
      </c>
      <c r="E10" s="36">
        <v>300</v>
      </c>
      <c r="F10" s="36">
        <v>53</v>
      </c>
      <c r="G10" s="36">
        <v>32</v>
      </c>
      <c r="H10" s="36">
        <v>203</v>
      </c>
      <c r="I10" s="36">
        <v>114</v>
      </c>
      <c r="J10" s="36">
        <v>87</v>
      </c>
      <c r="K10" s="37">
        <v>63</v>
      </c>
      <c r="L10" s="36">
        <v>0</v>
      </c>
      <c r="M10" s="36">
        <v>12</v>
      </c>
      <c r="N10" s="4"/>
    </row>
    <row r="11" spans="1:14" ht="17.25" customHeight="1">
      <c r="A11" s="36" t="s">
        <v>7</v>
      </c>
      <c r="B11" s="36">
        <v>138</v>
      </c>
      <c r="C11" s="36">
        <v>67</v>
      </c>
      <c r="D11" s="36">
        <v>16</v>
      </c>
      <c r="E11" s="36">
        <v>110</v>
      </c>
      <c r="F11" s="36">
        <v>21</v>
      </c>
      <c r="G11" s="36">
        <v>13</v>
      </c>
      <c r="H11" s="36">
        <v>64</v>
      </c>
      <c r="I11" s="36">
        <v>41</v>
      </c>
      <c r="J11" s="36">
        <v>17</v>
      </c>
      <c r="K11" s="37">
        <v>29</v>
      </c>
      <c r="L11" s="36">
        <v>1</v>
      </c>
      <c r="M11" s="36">
        <v>8</v>
      </c>
      <c r="N11" s="12"/>
    </row>
    <row r="12" spans="1:14" ht="17.25" customHeight="1">
      <c r="A12" s="36" t="s">
        <v>8</v>
      </c>
      <c r="B12" s="36">
        <v>249</v>
      </c>
      <c r="C12" s="36">
        <v>121</v>
      </c>
      <c r="D12" s="36">
        <v>45</v>
      </c>
      <c r="E12" s="36">
        <v>208</v>
      </c>
      <c r="F12" s="36">
        <v>44</v>
      </c>
      <c r="G12" s="36">
        <v>23</v>
      </c>
      <c r="H12" s="36">
        <v>129</v>
      </c>
      <c r="I12" s="36">
        <v>81</v>
      </c>
      <c r="J12" s="36">
        <v>54</v>
      </c>
      <c r="K12" s="36">
        <v>38</v>
      </c>
      <c r="L12" s="37">
        <v>2</v>
      </c>
      <c r="M12" s="36">
        <v>12</v>
      </c>
      <c r="N12" s="4"/>
    </row>
    <row r="13" spans="1:14" ht="17.25" customHeight="1">
      <c r="A13" s="36" t="s">
        <v>9</v>
      </c>
      <c r="B13" s="36">
        <v>181</v>
      </c>
      <c r="C13" s="36">
        <v>90</v>
      </c>
      <c r="D13" s="36">
        <v>26</v>
      </c>
      <c r="E13" s="36">
        <v>142</v>
      </c>
      <c r="F13" s="36">
        <v>39</v>
      </c>
      <c r="G13" s="36">
        <v>14</v>
      </c>
      <c r="H13" s="36">
        <v>98</v>
      </c>
      <c r="I13" s="36">
        <v>52</v>
      </c>
      <c r="J13" s="36">
        <v>31</v>
      </c>
      <c r="K13" s="37">
        <v>27</v>
      </c>
      <c r="L13" s="36">
        <v>1</v>
      </c>
      <c r="M13" s="36">
        <v>3</v>
      </c>
      <c r="N13" s="21"/>
    </row>
    <row r="14" spans="1:14" ht="17.25" customHeight="1">
      <c r="A14" s="36" t="s">
        <v>10</v>
      </c>
      <c r="B14" s="36">
        <v>135</v>
      </c>
      <c r="C14" s="36">
        <v>65</v>
      </c>
      <c r="D14" s="36">
        <v>22</v>
      </c>
      <c r="E14" s="36">
        <v>113</v>
      </c>
      <c r="F14" s="36">
        <v>16</v>
      </c>
      <c r="G14" s="36">
        <v>6</v>
      </c>
      <c r="H14" s="36">
        <v>67</v>
      </c>
      <c r="I14" s="36">
        <v>50</v>
      </c>
      <c r="J14" s="36">
        <v>19</v>
      </c>
      <c r="K14" s="37">
        <v>19</v>
      </c>
      <c r="L14" s="36">
        <v>0</v>
      </c>
      <c r="M14" s="36">
        <v>6</v>
      </c>
      <c r="N14" s="21"/>
    </row>
    <row r="15" spans="1:14" ht="24" customHeight="1">
      <c r="A15" s="51" t="s">
        <v>47</v>
      </c>
      <c r="B15" s="52">
        <f aca="true" t="shared" si="0" ref="B15:M15">SUM(B6:B14)</f>
        <v>1751</v>
      </c>
      <c r="C15" s="52">
        <f t="shared" si="0"/>
        <v>869</v>
      </c>
      <c r="D15" s="52">
        <f t="shared" si="0"/>
        <v>272</v>
      </c>
      <c r="E15" s="52">
        <f t="shared" si="0"/>
        <v>1470</v>
      </c>
      <c r="F15" s="52">
        <f t="shared" si="0"/>
        <v>304</v>
      </c>
      <c r="G15" s="52">
        <f t="shared" si="0"/>
        <v>148</v>
      </c>
      <c r="H15" s="52">
        <f t="shared" si="0"/>
        <v>951</v>
      </c>
      <c r="I15" s="52">
        <f t="shared" si="0"/>
        <v>557</v>
      </c>
      <c r="J15" s="52">
        <f t="shared" si="0"/>
        <v>323</v>
      </c>
      <c r="K15" s="52">
        <f t="shared" si="0"/>
        <v>300</v>
      </c>
      <c r="L15" s="52">
        <f t="shared" si="0"/>
        <v>5</v>
      </c>
      <c r="M15" s="52">
        <f t="shared" si="0"/>
        <v>86</v>
      </c>
      <c r="N15" s="4"/>
    </row>
    <row r="16" spans="1:13" s="119" customFormat="1" ht="21" customHeight="1">
      <c r="A16" s="141" t="s">
        <v>118</v>
      </c>
      <c r="B16" s="142"/>
      <c r="C16" s="118">
        <f>C15/B15</f>
        <v>0.49628783552255856</v>
      </c>
      <c r="D16" s="118">
        <f>D15/B15</f>
        <v>0.1553398058252427</v>
      </c>
      <c r="E16" s="118">
        <f>E15/B15</f>
        <v>0.8395202741290692</v>
      </c>
      <c r="F16" s="118">
        <f>F15/B15</f>
        <v>0.1736150770988007</v>
      </c>
      <c r="G16" s="118">
        <f>G15/B15</f>
        <v>0.0845231296402056</v>
      </c>
      <c r="H16" s="118">
        <f>H15/B15</f>
        <v>0.5431182181610509</v>
      </c>
      <c r="I16" s="118">
        <f>I15/B15</f>
        <v>0.31810394060536834</v>
      </c>
      <c r="J16" s="118">
        <f>J15/B15</f>
        <v>0.18446601941747573</v>
      </c>
      <c r="K16" s="118">
        <f>K15/B15</f>
        <v>0.17133066818960593</v>
      </c>
      <c r="L16" s="118">
        <f>L15/B15</f>
        <v>0.0028555111364934323</v>
      </c>
      <c r="M16" s="118">
        <f>M15/B15</f>
        <v>0.04911479154768703</v>
      </c>
    </row>
    <row r="17" spans="1:14" ht="24" customHeight="1">
      <c r="A17" s="53" t="s">
        <v>12</v>
      </c>
      <c r="B17" s="54">
        <v>1356</v>
      </c>
      <c r="C17" s="54">
        <v>713</v>
      </c>
      <c r="D17" s="54">
        <v>264</v>
      </c>
      <c r="E17" s="54">
        <v>1031</v>
      </c>
      <c r="F17" s="54">
        <v>292</v>
      </c>
      <c r="G17" s="54">
        <v>119</v>
      </c>
      <c r="H17" s="54">
        <v>471</v>
      </c>
      <c r="I17" s="54">
        <v>409</v>
      </c>
      <c r="J17" s="54">
        <v>143</v>
      </c>
      <c r="K17" s="54">
        <v>241</v>
      </c>
      <c r="L17" s="54">
        <v>10</v>
      </c>
      <c r="M17" s="54">
        <v>138</v>
      </c>
      <c r="N17" s="4"/>
    </row>
    <row r="18" spans="1:14" s="119" customFormat="1" ht="24" customHeight="1">
      <c r="A18" s="141" t="s">
        <v>119</v>
      </c>
      <c r="B18" s="142"/>
      <c r="C18" s="120">
        <f>C17/B17</f>
        <v>0.525811209439528</v>
      </c>
      <c r="D18" s="120">
        <f>D17/B17</f>
        <v>0.19469026548672566</v>
      </c>
      <c r="E18" s="120">
        <f>E17/B17</f>
        <v>0.7603244837758112</v>
      </c>
      <c r="F18" s="120">
        <f>F17/B17</f>
        <v>0.2153392330383481</v>
      </c>
      <c r="G18" s="120">
        <f>G17/B17</f>
        <v>0.08775811209439528</v>
      </c>
      <c r="H18" s="120">
        <f>H17/B17</f>
        <v>0.3473451327433628</v>
      </c>
      <c r="I18" s="120">
        <f>I17/B17</f>
        <v>0.30162241887905605</v>
      </c>
      <c r="J18" s="120">
        <f>J17/B17</f>
        <v>0.10545722713864307</v>
      </c>
      <c r="K18" s="120">
        <f>K17/B17</f>
        <v>0.17772861356932154</v>
      </c>
      <c r="L18" s="120">
        <f>L17/B17</f>
        <v>0.007374631268436578</v>
      </c>
      <c r="M18" s="120">
        <f>M17/B17</f>
        <v>0.10176991150442478</v>
      </c>
      <c r="N18" s="121"/>
    </row>
    <row r="19" spans="1:14" ht="33" customHeight="1">
      <c r="A19" s="55" t="s">
        <v>116</v>
      </c>
      <c r="B19" s="56">
        <f aca="true" t="shared" si="1" ref="B19:M19">B15+B17</f>
        <v>3107</v>
      </c>
      <c r="C19" s="56">
        <f t="shared" si="1"/>
        <v>1582</v>
      </c>
      <c r="D19" s="56">
        <f t="shared" si="1"/>
        <v>536</v>
      </c>
      <c r="E19" s="56">
        <f t="shared" si="1"/>
        <v>2501</v>
      </c>
      <c r="F19" s="56">
        <f t="shared" si="1"/>
        <v>596</v>
      </c>
      <c r="G19" s="56">
        <f t="shared" si="1"/>
        <v>267</v>
      </c>
      <c r="H19" s="56">
        <f t="shared" si="1"/>
        <v>1422</v>
      </c>
      <c r="I19" s="56">
        <f t="shared" si="1"/>
        <v>966</v>
      </c>
      <c r="J19" s="56">
        <f t="shared" si="1"/>
        <v>466</v>
      </c>
      <c r="K19" s="56">
        <f t="shared" si="1"/>
        <v>541</v>
      </c>
      <c r="L19" s="56">
        <f t="shared" si="1"/>
        <v>15</v>
      </c>
      <c r="M19" s="56">
        <f t="shared" si="1"/>
        <v>224</v>
      </c>
      <c r="N19" s="4"/>
    </row>
    <row r="20" spans="1:14" s="119" customFormat="1" ht="28.5" customHeight="1">
      <c r="A20" s="143" t="s">
        <v>117</v>
      </c>
      <c r="B20" s="144"/>
      <c r="C20" s="122">
        <f>C19/B19</f>
        <v>0.5091728355326681</v>
      </c>
      <c r="D20" s="122">
        <f>D19/B19</f>
        <v>0.17251367878982943</v>
      </c>
      <c r="E20" s="122">
        <f>E19/B19</f>
        <v>0.8049565497264242</v>
      </c>
      <c r="F20" s="122">
        <f>F19/B19</f>
        <v>0.19182491149018346</v>
      </c>
      <c r="G20" s="122">
        <f>G19/B19</f>
        <v>0.08593498551657547</v>
      </c>
      <c r="H20" s="122">
        <f>H19/B19</f>
        <v>0.45767621499839073</v>
      </c>
      <c r="I20" s="122">
        <f>I19/B19</f>
        <v>0.31091084647570005</v>
      </c>
      <c r="J20" s="122">
        <f>J19/B19</f>
        <v>0.14998390730608305</v>
      </c>
      <c r="K20" s="122">
        <f>K19/B19</f>
        <v>0.1741229481815256</v>
      </c>
      <c r="L20" s="122">
        <f>L19/B19</f>
        <v>0.00482780817508851</v>
      </c>
      <c r="M20" s="122">
        <f>M19/B19</f>
        <v>0.07209526874798841</v>
      </c>
      <c r="N20" s="121"/>
    </row>
    <row r="21" spans="1:12" ht="16.5" customHeight="1">
      <c r="A21" s="140" t="s">
        <v>65</v>
      </c>
      <c r="B21" s="140"/>
      <c r="C21" s="140"/>
      <c r="D21" s="140"/>
      <c r="E21" s="13"/>
      <c r="F21" s="13"/>
      <c r="G21" s="13"/>
      <c r="H21" s="13"/>
      <c r="I21" s="13"/>
      <c r="J21" s="13"/>
      <c r="K21" s="13"/>
      <c r="L21" s="13"/>
    </row>
    <row r="22" spans="1:11" ht="18">
      <c r="A22" s="138"/>
      <c r="B22" s="138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2:10" ht="15">
      <c r="B25" s="16"/>
      <c r="C25" s="16"/>
      <c r="D25" s="16"/>
      <c r="E25" s="16"/>
      <c r="F25" s="16"/>
      <c r="G25" s="16"/>
      <c r="H25" s="16"/>
      <c r="I25" s="16"/>
      <c r="J25" s="16"/>
    </row>
  </sheetData>
  <sheetProtection/>
  <mergeCells count="11">
    <mergeCell ref="F3:M4"/>
    <mergeCell ref="C4:E4"/>
    <mergeCell ref="A22:B22"/>
    <mergeCell ref="A2:M2"/>
    <mergeCell ref="A3:A5"/>
    <mergeCell ref="B3:E3"/>
    <mergeCell ref="A21:D21"/>
    <mergeCell ref="B4:B5"/>
    <mergeCell ref="A16:B16"/>
    <mergeCell ref="A18:B18"/>
    <mergeCell ref="A20:B20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D23" sqref="D23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27" t="s">
        <v>17</v>
      </c>
      <c r="I1" s="25"/>
      <c r="J1" s="25"/>
    </row>
    <row r="2" spans="2:8" ht="3" customHeight="1">
      <c r="B2" s="1"/>
      <c r="C2" s="1"/>
      <c r="D2" s="1"/>
      <c r="E2" s="1"/>
      <c r="F2" s="1"/>
      <c r="G2" s="1"/>
      <c r="H2" s="18"/>
    </row>
    <row r="3" spans="2:8" ht="19.5">
      <c r="B3" s="151" t="s">
        <v>73</v>
      </c>
      <c r="C3" s="151"/>
      <c r="D3" s="151"/>
      <c r="E3" s="151"/>
      <c r="F3" s="151"/>
      <c r="G3" s="151"/>
      <c r="H3" s="151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29" t="s">
        <v>102</v>
      </c>
      <c r="C5" s="124" t="s">
        <v>104</v>
      </c>
      <c r="D5" s="124"/>
      <c r="E5" s="124" t="s">
        <v>114</v>
      </c>
      <c r="F5" s="124"/>
      <c r="G5" s="152" t="s">
        <v>83</v>
      </c>
      <c r="H5" s="153"/>
      <c r="I5" s="19"/>
      <c r="J5" s="19"/>
    </row>
    <row r="6" spans="2:9" ht="31.5" customHeight="1">
      <c r="B6" s="129"/>
      <c r="C6" s="71" t="s">
        <v>1</v>
      </c>
      <c r="D6" s="71" t="s">
        <v>13</v>
      </c>
      <c r="E6" s="71" t="s">
        <v>1</v>
      </c>
      <c r="F6" s="71" t="s">
        <v>13</v>
      </c>
      <c r="G6" s="71" t="s">
        <v>14</v>
      </c>
      <c r="H6" s="71" t="s">
        <v>15</v>
      </c>
      <c r="I6" s="20"/>
    </row>
    <row r="7" spans="2:8" ht="21" customHeight="1">
      <c r="B7" s="36" t="s">
        <v>2</v>
      </c>
      <c r="C7" s="36">
        <v>139</v>
      </c>
      <c r="D7" s="36">
        <v>11</v>
      </c>
      <c r="E7" s="36">
        <v>138</v>
      </c>
      <c r="F7" s="36">
        <v>21</v>
      </c>
      <c r="G7" s="38">
        <f aca="true" t="shared" si="0" ref="G7:H16">E7/C7</f>
        <v>0.9928057553956835</v>
      </c>
      <c r="H7" s="38">
        <f t="shared" si="0"/>
        <v>1.9090909090909092</v>
      </c>
    </row>
    <row r="8" spans="2:8" ht="21" customHeight="1">
      <c r="B8" s="36" t="s">
        <v>3</v>
      </c>
      <c r="C8" s="36">
        <v>145</v>
      </c>
      <c r="D8" s="36">
        <v>14</v>
      </c>
      <c r="E8" s="36">
        <v>155</v>
      </c>
      <c r="F8" s="36">
        <v>32</v>
      </c>
      <c r="G8" s="38">
        <f t="shared" si="0"/>
        <v>1.0689655172413792</v>
      </c>
      <c r="H8" s="38">
        <f t="shared" si="0"/>
        <v>2.2857142857142856</v>
      </c>
    </row>
    <row r="9" spans="2:8" ht="21" customHeight="1">
      <c r="B9" s="36" t="s">
        <v>4</v>
      </c>
      <c r="C9" s="36">
        <v>99</v>
      </c>
      <c r="D9" s="36">
        <v>7</v>
      </c>
      <c r="E9" s="36">
        <v>109</v>
      </c>
      <c r="F9" s="36">
        <v>23</v>
      </c>
      <c r="G9" s="38">
        <f t="shared" si="0"/>
        <v>1.101010101010101</v>
      </c>
      <c r="H9" s="38">
        <f t="shared" si="0"/>
        <v>3.2857142857142856</v>
      </c>
    </row>
    <row r="10" spans="2:8" ht="21" customHeight="1">
      <c r="B10" s="36" t="s">
        <v>5</v>
      </c>
      <c r="C10" s="36">
        <v>290</v>
      </c>
      <c r="D10" s="36">
        <v>38</v>
      </c>
      <c r="E10" s="36">
        <v>302</v>
      </c>
      <c r="F10" s="36">
        <v>41</v>
      </c>
      <c r="G10" s="38">
        <f t="shared" si="0"/>
        <v>1.0413793103448277</v>
      </c>
      <c r="H10" s="38">
        <f t="shared" si="0"/>
        <v>1.0789473684210527</v>
      </c>
    </row>
    <row r="11" spans="2:8" ht="21" customHeight="1">
      <c r="B11" s="36" t="s">
        <v>6</v>
      </c>
      <c r="C11" s="36">
        <v>313</v>
      </c>
      <c r="D11" s="36">
        <v>29</v>
      </c>
      <c r="E11" s="36">
        <v>344</v>
      </c>
      <c r="F11" s="36">
        <v>46</v>
      </c>
      <c r="G11" s="38">
        <f t="shared" si="0"/>
        <v>1.099041533546326</v>
      </c>
      <c r="H11" s="38">
        <f t="shared" si="0"/>
        <v>1.5862068965517242</v>
      </c>
    </row>
    <row r="12" spans="2:8" ht="21" customHeight="1">
      <c r="B12" s="36" t="s">
        <v>7</v>
      </c>
      <c r="C12" s="36">
        <v>126</v>
      </c>
      <c r="D12" s="36">
        <v>14</v>
      </c>
      <c r="E12" s="36">
        <v>138</v>
      </c>
      <c r="F12" s="36">
        <v>16</v>
      </c>
      <c r="G12" s="38">
        <f t="shared" si="0"/>
        <v>1.0952380952380953</v>
      </c>
      <c r="H12" s="38">
        <f t="shared" si="0"/>
        <v>1.1428571428571428</v>
      </c>
    </row>
    <row r="13" spans="2:8" ht="21" customHeight="1">
      <c r="B13" s="36" t="s">
        <v>8</v>
      </c>
      <c r="C13" s="36">
        <v>220</v>
      </c>
      <c r="D13" s="36">
        <v>18</v>
      </c>
      <c r="E13" s="36">
        <v>249</v>
      </c>
      <c r="F13" s="36">
        <v>45</v>
      </c>
      <c r="G13" s="38">
        <f t="shared" si="0"/>
        <v>1.1318181818181818</v>
      </c>
      <c r="H13" s="38">
        <f t="shared" si="0"/>
        <v>2.5</v>
      </c>
    </row>
    <row r="14" spans="2:8" ht="21" customHeight="1">
      <c r="B14" s="36" t="s">
        <v>9</v>
      </c>
      <c r="C14" s="36">
        <v>145</v>
      </c>
      <c r="D14" s="36">
        <v>7</v>
      </c>
      <c r="E14" s="36">
        <v>181</v>
      </c>
      <c r="F14" s="36">
        <v>26</v>
      </c>
      <c r="G14" s="38">
        <f t="shared" si="0"/>
        <v>1.2482758620689656</v>
      </c>
      <c r="H14" s="38">
        <f t="shared" si="0"/>
        <v>3.7142857142857144</v>
      </c>
    </row>
    <row r="15" spans="2:8" ht="21" customHeight="1">
      <c r="B15" s="36" t="s">
        <v>10</v>
      </c>
      <c r="C15" s="36">
        <v>117</v>
      </c>
      <c r="D15" s="36">
        <v>7</v>
      </c>
      <c r="E15" s="36">
        <v>135</v>
      </c>
      <c r="F15" s="36">
        <v>22</v>
      </c>
      <c r="G15" s="38">
        <f t="shared" si="0"/>
        <v>1.1538461538461537</v>
      </c>
      <c r="H15" s="38">
        <f t="shared" si="0"/>
        <v>3.142857142857143</v>
      </c>
    </row>
    <row r="16" spans="2:8" ht="31.5" customHeight="1">
      <c r="B16" s="57" t="s">
        <v>20</v>
      </c>
      <c r="C16" s="52">
        <f>SUM(C7:C15)</f>
        <v>1594</v>
      </c>
      <c r="D16" s="52">
        <f>SUM(D7:D15)</f>
        <v>145</v>
      </c>
      <c r="E16" s="52">
        <f>SUM(E7:E15)</f>
        <v>1751</v>
      </c>
      <c r="F16" s="52">
        <f>SUM(F7:F15)</f>
        <v>272</v>
      </c>
      <c r="G16" s="58">
        <f t="shared" si="0"/>
        <v>1.0984943538268508</v>
      </c>
      <c r="H16" s="58">
        <f t="shared" si="0"/>
        <v>1.8758620689655172</v>
      </c>
    </row>
    <row r="17" spans="2:8" ht="3.75" customHeight="1">
      <c r="B17" s="32"/>
      <c r="C17" s="32"/>
      <c r="D17" s="32"/>
      <c r="E17" s="32"/>
      <c r="F17" s="32"/>
      <c r="G17" s="33"/>
      <c r="H17" s="33"/>
    </row>
    <row r="18" spans="2:8" ht="31.5" customHeight="1">
      <c r="B18" s="59" t="s">
        <v>11</v>
      </c>
      <c r="C18" s="54">
        <v>1096</v>
      </c>
      <c r="D18" s="60">
        <v>164</v>
      </c>
      <c r="E18" s="54">
        <v>1356</v>
      </c>
      <c r="F18" s="60">
        <v>264</v>
      </c>
      <c r="G18" s="61">
        <f>E18/C18</f>
        <v>1.2372262773722629</v>
      </c>
      <c r="H18" s="61">
        <f>F18/D18</f>
        <v>1.6097560975609757</v>
      </c>
    </row>
    <row r="19" spans="2:8" ht="4.5" customHeight="1">
      <c r="B19" s="32"/>
      <c r="C19" s="32"/>
      <c r="D19" s="32"/>
      <c r="E19" s="32"/>
      <c r="F19" s="32"/>
      <c r="G19" s="33"/>
      <c r="H19" s="33"/>
    </row>
    <row r="20" spans="2:8" ht="33.75" customHeight="1">
      <c r="B20" s="55" t="s">
        <v>77</v>
      </c>
      <c r="C20" s="56">
        <f>C16+C18</f>
        <v>2690</v>
      </c>
      <c r="D20" s="56">
        <f>D16+D18</f>
        <v>309</v>
      </c>
      <c r="E20" s="56">
        <f>E16+E18</f>
        <v>3107</v>
      </c>
      <c r="F20" s="56">
        <f>F16+F18</f>
        <v>536</v>
      </c>
      <c r="G20" s="62">
        <f>E20/C20</f>
        <v>1.1550185873605947</v>
      </c>
      <c r="H20" s="62">
        <f>F20/D20</f>
        <v>1.7346278317152104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J31" sqref="J31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1.625" style="0" customWidth="1"/>
    <col min="7" max="7" width="13.125" style="0" customWidth="1"/>
    <col min="8" max="8" width="13.875" style="0" customWidth="1"/>
    <col min="9" max="9" width="14.00390625" style="0" customWidth="1"/>
    <col min="10" max="10" width="16.87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54" t="s">
        <v>18</v>
      </c>
      <c r="J1" s="154"/>
      <c r="K1" s="154"/>
      <c r="L1" s="25"/>
    </row>
    <row r="2" spans="1:11" s="23" customFormat="1" ht="26.25" customHeight="1">
      <c r="A2" s="123" t="s">
        <v>84</v>
      </c>
      <c r="B2" s="123"/>
      <c r="C2" s="123"/>
      <c r="D2" s="123"/>
      <c r="E2" s="123"/>
      <c r="F2" s="155"/>
      <c r="G2" s="155"/>
      <c r="H2" s="155"/>
      <c r="I2" s="155"/>
      <c r="J2" s="155"/>
      <c r="K2" s="155"/>
    </row>
    <row r="3" spans="1:11" ht="21" customHeight="1">
      <c r="A3" s="156" t="s">
        <v>98</v>
      </c>
      <c r="B3" s="162" t="s">
        <v>96</v>
      </c>
      <c r="C3" s="163"/>
      <c r="D3" s="164"/>
      <c r="E3" s="124" t="s">
        <v>74</v>
      </c>
      <c r="F3" s="28"/>
      <c r="G3" s="156" t="s">
        <v>98</v>
      </c>
      <c r="H3" s="159" t="s">
        <v>97</v>
      </c>
      <c r="I3" s="160"/>
      <c r="J3" s="161"/>
      <c r="K3" s="124" t="s">
        <v>75</v>
      </c>
    </row>
    <row r="4" spans="1:11" ht="19.5" customHeight="1">
      <c r="A4" s="157"/>
      <c r="B4" s="129" t="s">
        <v>1</v>
      </c>
      <c r="C4" s="124" t="s">
        <v>70</v>
      </c>
      <c r="D4" s="124"/>
      <c r="E4" s="124"/>
      <c r="F4" s="28"/>
      <c r="G4" s="157"/>
      <c r="H4" s="129" t="s">
        <v>1</v>
      </c>
      <c r="I4" s="124" t="s">
        <v>66</v>
      </c>
      <c r="J4" s="124"/>
      <c r="K4" s="124"/>
    </row>
    <row r="5" spans="1:11" ht="15.75" customHeight="1">
      <c r="A5" s="158"/>
      <c r="B5" s="129"/>
      <c r="C5" s="72" t="s">
        <v>68</v>
      </c>
      <c r="D5" s="73" t="s">
        <v>67</v>
      </c>
      <c r="E5" s="124"/>
      <c r="F5" s="28"/>
      <c r="G5" s="158"/>
      <c r="H5" s="129"/>
      <c r="I5" s="73" t="s">
        <v>69</v>
      </c>
      <c r="J5" s="73" t="s">
        <v>67</v>
      </c>
      <c r="K5" s="124"/>
    </row>
    <row r="6" spans="1:11" ht="27.75" customHeight="1">
      <c r="A6" s="39" t="s">
        <v>76</v>
      </c>
      <c r="B6" s="74">
        <v>1096</v>
      </c>
      <c r="C6" s="75">
        <v>164</v>
      </c>
      <c r="D6" s="76">
        <f aca="true" t="shared" si="0" ref="D6:D12">C6/B6%</f>
        <v>14.963503649635035</v>
      </c>
      <c r="E6" s="76">
        <v>3.2</v>
      </c>
      <c r="F6" s="35"/>
      <c r="G6" s="39" t="s">
        <v>76</v>
      </c>
      <c r="H6" s="74">
        <v>1594</v>
      </c>
      <c r="I6" s="74">
        <v>145</v>
      </c>
      <c r="J6" s="76">
        <f aca="true" t="shared" si="1" ref="J6:J12">I6/H6%</f>
        <v>9.096612296110415</v>
      </c>
      <c r="K6" s="76">
        <v>8.1</v>
      </c>
    </row>
    <row r="7" spans="1:11" ht="27.75" customHeight="1">
      <c r="A7" s="40" t="s">
        <v>79</v>
      </c>
      <c r="B7" s="77">
        <v>1157</v>
      </c>
      <c r="C7" s="78">
        <v>176</v>
      </c>
      <c r="D7" s="79">
        <f t="shared" si="0"/>
        <v>15.211754537597233</v>
      </c>
      <c r="E7" s="79">
        <v>3.4</v>
      </c>
      <c r="F7" s="28"/>
      <c r="G7" s="40" t="s">
        <v>79</v>
      </c>
      <c r="H7" s="77">
        <v>1637</v>
      </c>
      <c r="I7" s="77">
        <v>166</v>
      </c>
      <c r="J7" s="79">
        <f t="shared" si="1"/>
        <v>10.140500916310323</v>
      </c>
      <c r="K7" s="79">
        <v>8.3</v>
      </c>
    </row>
    <row r="8" spans="1:11" ht="33" customHeight="1">
      <c r="A8" s="40" t="s">
        <v>95</v>
      </c>
      <c r="B8" s="77">
        <v>1219</v>
      </c>
      <c r="C8" s="78">
        <v>195</v>
      </c>
      <c r="D8" s="79">
        <f t="shared" si="0"/>
        <v>15.996718621821165</v>
      </c>
      <c r="E8" s="79">
        <v>3.5</v>
      </c>
      <c r="F8" s="28"/>
      <c r="G8" s="40" t="s">
        <v>95</v>
      </c>
      <c r="H8" s="77">
        <v>1691</v>
      </c>
      <c r="I8" s="77">
        <v>169</v>
      </c>
      <c r="J8" s="79">
        <f t="shared" si="1"/>
        <v>9.994086339444117</v>
      </c>
      <c r="K8" s="79">
        <v>8.6</v>
      </c>
    </row>
    <row r="9" spans="1:12" ht="33" customHeight="1">
      <c r="A9" s="40" t="s">
        <v>85</v>
      </c>
      <c r="B9" s="77">
        <v>1148</v>
      </c>
      <c r="C9" s="78">
        <v>200</v>
      </c>
      <c r="D9" s="79">
        <f t="shared" si="0"/>
        <v>17.421602787456447</v>
      </c>
      <c r="E9" s="79">
        <v>3.3</v>
      </c>
      <c r="F9" s="28"/>
      <c r="G9" s="40" t="s">
        <v>85</v>
      </c>
      <c r="H9" s="77">
        <v>1681</v>
      </c>
      <c r="I9" s="77">
        <v>181</v>
      </c>
      <c r="J9" s="79">
        <f t="shared" si="1"/>
        <v>10.7674003569304</v>
      </c>
      <c r="K9" s="79">
        <v>8.5</v>
      </c>
      <c r="L9" s="24"/>
    </row>
    <row r="10" spans="1:12" ht="33" customHeight="1">
      <c r="A10" s="40" t="s">
        <v>86</v>
      </c>
      <c r="B10" s="77">
        <v>1247</v>
      </c>
      <c r="C10" s="78">
        <v>232</v>
      </c>
      <c r="D10" s="79">
        <f t="shared" si="0"/>
        <v>18.604651162790695</v>
      </c>
      <c r="E10" s="79">
        <v>3.6</v>
      </c>
      <c r="F10" s="28"/>
      <c r="G10" s="40" t="s">
        <v>86</v>
      </c>
      <c r="H10" s="77">
        <v>1741</v>
      </c>
      <c r="I10" s="77">
        <v>208</v>
      </c>
      <c r="J10" s="79">
        <f t="shared" si="1"/>
        <v>11.947156806433084</v>
      </c>
      <c r="K10" s="79">
        <v>8.8</v>
      </c>
      <c r="L10" s="24"/>
    </row>
    <row r="11" spans="1:12" ht="33" customHeight="1">
      <c r="A11" s="40" t="s">
        <v>87</v>
      </c>
      <c r="B11" s="77">
        <v>1369</v>
      </c>
      <c r="C11" s="84">
        <v>268</v>
      </c>
      <c r="D11" s="79">
        <f t="shared" si="0"/>
        <v>19.576333089846603</v>
      </c>
      <c r="E11" s="79">
        <v>4</v>
      </c>
      <c r="F11" s="102"/>
      <c r="G11" s="103" t="s">
        <v>87</v>
      </c>
      <c r="H11" s="77">
        <v>1822</v>
      </c>
      <c r="I11" s="77">
        <v>259</v>
      </c>
      <c r="J11" s="79">
        <f t="shared" si="1"/>
        <v>14.215148188803514</v>
      </c>
      <c r="K11" s="79">
        <v>9.2</v>
      </c>
      <c r="L11" s="24"/>
    </row>
    <row r="12" spans="1:12" ht="33" customHeight="1">
      <c r="A12" s="40" t="s">
        <v>88</v>
      </c>
      <c r="B12" s="77">
        <v>1403</v>
      </c>
      <c r="C12" s="84">
        <v>281</v>
      </c>
      <c r="D12" s="79">
        <f t="shared" si="0"/>
        <v>20.028510334996437</v>
      </c>
      <c r="E12" s="79">
        <v>4.1</v>
      </c>
      <c r="F12" s="102"/>
      <c r="G12" s="103" t="s">
        <v>88</v>
      </c>
      <c r="H12" s="77">
        <v>1828</v>
      </c>
      <c r="I12" s="77">
        <v>267</v>
      </c>
      <c r="J12" s="79">
        <f t="shared" si="1"/>
        <v>14.60612691466083</v>
      </c>
      <c r="K12" s="79">
        <v>9.2</v>
      </c>
      <c r="L12" s="24"/>
    </row>
    <row r="13" spans="1:12" ht="33" customHeight="1">
      <c r="A13" s="40" t="s">
        <v>89</v>
      </c>
      <c r="B13" s="77">
        <v>1385</v>
      </c>
      <c r="C13" s="84">
        <v>276</v>
      </c>
      <c r="D13" s="79">
        <f aca="true" t="shared" si="2" ref="D13:D18">C13/B13%</f>
        <v>19.927797833935017</v>
      </c>
      <c r="E13" s="79">
        <v>4.1</v>
      </c>
      <c r="F13" s="102"/>
      <c r="G13" s="103" t="s">
        <v>89</v>
      </c>
      <c r="H13" s="77">
        <v>1792</v>
      </c>
      <c r="I13" s="77">
        <v>272</v>
      </c>
      <c r="J13" s="79">
        <f aca="true" t="shared" si="3" ref="J13:J18">I13/H13%</f>
        <v>15.178571428571427</v>
      </c>
      <c r="K13" s="79">
        <v>9.1</v>
      </c>
      <c r="L13" s="24"/>
    </row>
    <row r="14" spans="1:12" ht="33" customHeight="1">
      <c r="A14" s="40" t="s">
        <v>90</v>
      </c>
      <c r="B14" s="77">
        <v>1356</v>
      </c>
      <c r="C14" s="84">
        <v>264</v>
      </c>
      <c r="D14" s="79">
        <f t="shared" si="2"/>
        <v>19.469026548672566</v>
      </c>
      <c r="E14" s="79"/>
      <c r="F14" s="102"/>
      <c r="G14" s="103" t="s">
        <v>90</v>
      </c>
      <c r="H14" s="77">
        <v>1751</v>
      </c>
      <c r="I14" s="77">
        <v>272</v>
      </c>
      <c r="J14" s="79">
        <f t="shared" si="3"/>
        <v>15.53398058252427</v>
      </c>
      <c r="K14" s="79"/>
      <c r="L14" s="24"/>
    </row>
    <row r="15" spans="1:12" ht="33" customHeight="1" hidden="1">
      <c r="A15" s="40" t="s">
        <v>91</v>
      </c>
      <c r="B15" s="77"/>
      <c r="C15" s="84"/>
      <c r="D15" s="79" t="e">
        <f t="shared" si="2"/>
        <v>#DIV/0!</v>
      </c>
      <c r="E15" s="79"/>
      <c r="F15" s="102"/>
      <c r="G15" s="103" t="s">
        <v>91</v>
      </c>
      <c r="H15" s="77"/>
      <c r="I15" s="77"/>
      <c r="J15" s="79" t="e">
        <f t="shared" si="3"/>
        <v>#DIV/0!</v>
      </c>
      <c r="K15" s="79"/>
      <c r="L15" s="24"/>
    </row>
    <row r="16" spans="1:12" ht="33" customHeight="1" hidden="1">
      <c r="A16" s="40" t="s">
        <v>92</v>
      </c>
      <c r="B16" s="77"/>
      <c r="C16" s="84"/>
      <c r="D16" s="79" t="e">
        <f t="shared" si="2"/>
        <v>#DIV/0!</v>
      </c>
      <c r="E16" s="79"/>
      <c r="F16" s="102"/>
      <c r="G16" s="103" t="s">
        <v>92</v>
      </c>
      <c r="H16" s="77"/>
      <c r="I16" s="77"/>
      <c r="J16" s="79" t="e">
        <f t="shared" si="3"/>
        <v>#DIV/0!</v>
      </c>
      <c r="K16" s="79"/>
      <c r="L16" s="24"/>
    </row>
    <row r="17" spans="1:12" ht="33" customHeight="1" hidden="1">
      <c r="A17" s="40" t="s">
        <v>93</v>
      </c>
      <c r="B17" s="77"/>
      <c r="C17" s="84"/>
      <c r="D17" s="79" t="e">
        <f t="shared" si="2"/>
        <v>#DIV/0!</v>
      </c>
      <c r="E17" s="79"/>
      <c r="F17" s="102"/>
      <c r="G17" s="103" t="s">
        <v>93</v>
      </c>
      <c r="H17" s="77"/>
      <c r="I17" s="77"/>
      <c r="J17" s="79" t="e">
        <f t="shared" si="3"/>
        <v>#DIV/0!</v>
      </c>
      <c r="K17" s="79"/>
      <c r="L17" s="24"/>
    </row>
    <row r="18" spans="1:13" ht="33" customHeight="1" hidden="1">
      <c r="A18" s="40" t="s">
        <v>94</v>
      </c>
      <c r="B18" s="77"/>
      <c r="C18" s="84"/>
      <c r="D18" s="79" t="e">
        <f t="shared" si="2"/>
        <v>#DIV/0!</v>
      </c>
      <c r="E18" s="79"/>
      <c r="F18" s="102"/>
      <c r="G18" s="103" t="s">
        <v>94</v>
      </c>
      <c r="H18" s="77"/>
      <c r="I18" s="77"/>
      <c r="J18" s="79" t="e">
        <f t="shared" si="3"/>
        <v>#DIV/0!</v>
      </c>
      <c r="K18" s="79"/>
      <c r="L18" s="2"/>
      <c r="M18" s="1"/>
    </row>
    <row r="19" spans="1:11" ht="12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</row>
  </sheetData>
  <sheetProtection/>
  <mergeCells count="13">
    <mergeCell ref="A19:K19"/>
    <mergeCell ref="H4:H5"/>
    <mergeCell ref="E3:E5"/>
    <mergeCell ref="I1:K1"/>
    <mergeCell ref="A2:K2"/>
    <mergeCell ref="K3:K5"/>
    <mergeCell ref="A3:A5"/>
    <mergeCell ref="B4:B5"/>
    <mergeCell ref="C4:D4"/>
    <mergeCell ref="I4:J4"/>
    <mergeCell ref="H3:J3"/>
    <mergeCell ref="G3:G5"/>
    <mergeCell ref="B3:D3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pane xSplit="2" ySplit="5" topLeftCell="C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P10" sqref="P10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54" t="s">
        <v>28</v>
      </c>
      <c r="I1" s="154"/>
    </row>
    <row r="2" spans="2:8" ht="39.75" customHeight="1">
      <c r="B2" s="168" t="s">
        <v>120</v>
      </c>
      <c r="C2" s="168"/>
      <c r="D2" s="168"/>
      <c r="E2" s="168"/>
      <c r="F2" s="168"/>
      <c r="G2" s="168"/>
      <c r="H2" s="168"/>
    </row>
    <row r="3" spans="2:8" ht="24" customHeight="1">
      <c r="B3" s="166" t="s">
        <v>60</v>
      </c>
      <c r="C3" s="169" t="s">
        <v>19</v>
      </c>
      <c r="D3" s="169"/>
      <c r="E3" s="170" t="s">
        <v>11</v>
      </c>
      <c r="F3" s="170"/>
      <c r="G3" s="171" t="s">
        <v>20</v>
      </c>
      <c r="H3" s="171"/>
    </row>
    <row r="4" spans="2:8" ht="15.75">
      <c r="B4" s="166"/>
      <c r="C4" s="36" t="s">
        <v>103</v>
      </c>
      <c r="D4" s="36" t="s">
        <v>21</v>
      </c>
      <c r="E4" s="36" t="s">
        <v>103</v>
      </c>
      <c r="F4" s="36" t="s">
        <v>21</v>
      </c>
      <c r="G4" s="36" t="s">
        <v>103</v>
      </c>
      <c r="H4" s="36" t="s">
        <v>21</v>
      </c>
    </row>
    <row r="5" spans="2:8" ht="18.75" customHeight="1">
      <c r="B5" s="166"/>
      <c r="C5" s="82">
        <f aca="true" t="shared" si="0" ref="C5:H5">SUM(C6:C10)</f>
        <v>3107</v>
      </c>
      <c r="D5" s="83">
        <f t="shared" si="0"/>
        <v>99.99999999999999</v>
      </c>
      <c r="E5" s="41">
        <f t="shared" si="0"/>
        <v>1356</v>
      </c>
      <c r="F5" s="63">
        <f t="shared" si="0"/>
        <v>99.99999999999999</v>
      </c>
      <c r="G5" s="43">
        <f t="shared" si="0"/>
        <v>1751</v>
      </c>
      <c r="H5" s="64">
        <f t="shared" si="0"/>
        <v>100</v>
      </c>
    </row>
    <row r="6" spans="2:8" ht="15.75">
      <c r="B6" s="65" t="s">
        <v>29</v>
      </c>
      <c r="C6" s="44">
        <f>E6+G6</f>
        <v>267</v>
      </c>
      <c r="D6" s="42">
        <f>C6/C5%</f>
        <v>8.593498551657547</v>
      </c>
      <c r="E6" s="44">
        <v>119</v>
      </c>
      <c r="F6" s="42">
        <f>E6/E5%</f>
        <v>8.775811209439528</v>
      </c>
      <c r="G6" s="44">
        <v>148</v>
      </c>
      <c r="H6" s="42">
        <f>G6/G5%</f>
        <v>8.452312964020559</v>
      </c>
    </row>
    <row r="7" spans="2:8" ht="15.75">
      <c r="B7" s="65" t="s">
        <v>30</v>
      </c>
      <c r="C7" s="44">
        <f>E7+G7</f>
        <v>683</v>
      </c>
      <c r="D7" s="42">
        <f>C7/C5%</f>
        <v>21.98261989056968</v>
      </c>
      <c r="E7" s="44">
        <v>332</v>
      </c>
      <c r="F7" s="42">
        <f>E7/E5%</f>
        <v>24.483775811209437</v>
      </c>
      <c r="G7" s="44">
        <v>351</v>
      </c>
      <c r="H7" s="42">
        <f>G7/G5%</f>
        <v>20.045688178183894</v>
      </c>
    </row>
    <row r="8" spans="2:8" ht="15.75">
      <c r="B8" s="65" t="s">
        <v>31</v>
      </c>
      <c r="C8" s="44">
        <f>E8+G8</f>
        <v>840</v>
      </c>
      <c r="D8" s="42">
        <f>C8/C5%</f>
        <v>27.035725780495653</v>
      </c>
      <c r="E8" s="44">
        <v>351</v>
      </c>
      <c r="F8" s="42">
        <f>E8/E5%</f>
        <v>25.884955752212388</v>
      </c>
      <c r="G8" s="44">
        <v>489</v>
      </c>
      <c r="H8" s="42">
        <f>G8/G5%</f>
        <v>27.926898914905767</v>
      </c>
    </row>
    <row r="9" spans="2:8" ht="15.75">
      <c r="B9" s="65" t="s">
        <v>32</v>
      </c>
      <c r="C9" s="44">
        <f>E9+G9</f>
        <v>630</v>
      </c>
      <c r="D9" s="42">
        <f>C9/C5%</f>
        <v>20.27679433537174</v>
      </c>
      <c r="E9" s="44">
        <v>271</v>
      </c>
      <c r="F9" s="42">
        <f>E9/E5%</f>
        <v>19.985250737463126</v>
      </c>
      <c r="G9" s="44">
        <v>359</v>
      </c>
      <c r="H9" s="42">
        <f>G9/G5%</f>
        <v>20.502569960022843</v>
      </c>
    </row>
    <row r="10" spans="2:8" ht="15.75">
      <c r="B10" s="65" t="s">
        <v>33</v>
      </c>
      <c r="C10" s="44">
        <f>E10+G10</f>
        <v>687</v>
      </c>
      <c r="D10" s="42">
        <f>C10/C5%</f>
        <v>22.111361441905373</v>
      </c>
      <c r="E10" s="44">
        <v>283</v>
      </c>
      <c r="F10" s="42">
        <f>E10/E5%</f>
        <v>20.870206489675514</v>
      </c>
      <c r="G10" s="44">
        <v>404</v>
      </c>
      <c r="H10" s="42">
        <f>G10/G5%</f>
        <v>23.072529982866932</v>
      </c>
    </row>
    <row r="11" spans="2:8" ht="3.75" customHeight="1">
      <c r="B11" s="29"/>
      <c r="C11" s="30"/>
      <c r="D11" s="31"/>
      <c r="E11" s="45"/>
      <c r="F11" s="31"/>
      <c r="G11" s="46"/>
      <c r="H11" s="31"/>
    </row>
    <row r="12" spans="2:8" ht="19.5" customHeight="1">
      <c r="B12" s="166" t="s">
        <v>61</v>
      </c>
      <c r="C12" s="69" t="s">
        <v>103</v>
      </c>
      <c r="D12" s="69" t="s">
        <v>21</v>
      </c>
      <c r="E12" s="59" t="s">
        <v>103</v>
      </c>
      <c r="F12" s="59" t="s">
        <v>21</v>
      </c>
      <c r="G12" s="57" t="s">
        <v>103</v>
      </c>
      <c r="H12" s="57" t="s">
        <v>21</v>
      </c>
    </row>
    <row r="13" spans="2:8" ht="18.75" customHeight="1">
      <c r="B13" s="166"/>
      <c r="C13" s="82">
        <f aca="true" t="shared" si="1" ref="C13:H13">SUM(C14:C18)</f>
        <v>3107</v>
      </c>
      <c r="D13" s="83">
        <f t="shared" si="1"/>
        <v>100</v>
      </c>
      <c r="E13" s="41">
        <f t="shared" si="1"/>
        <v>1356</v>
      </c>
      <c r="F13" s="63">
        <f t="shared" si="1"/>
        <v>100</v>
      </c>
      <c r="G13" s="43">
        <f t="shared" si="1"/>
        <v>1751</v>
      </c>
      <c r="H13" s="64">
        <f t="shared" si="1"/>
        <v>99.99999999999999</v>
      </c>
    </row>
    <row r="14" spans="2:8" ht="15.75">
      <c r="B14" s="65" t="s">
        <v>34</v>
      </c>
      <c r="C14" s="44">
        <f>E14+G14</f>
        <v>412</v>
      </c>
      <c r="D14" s="47">
        <f>C14/C13%</f>
        <v>13.26037978757644</v>
      </c>
      <c r="E14" s="44">
        <v>225</v>
      </c>
      <c r="F14" s="42">
        <f>E14/E13%</f>
        <v>16.5929203539823</v>
      </c>
      <c r="G14" s="44">
        <v>187</v>
      </c>
      <c r="H14" s="42">
        <f>G14/G13%</f>
        <v>10.679611650485436</v>
      </c>
    </row>
    <row r="15" spans="2:8" ht="15" customHeight="1">
      <c r="B15" s="65" t="s">
        <v>35</v>
      </c>
      <c r="C15" s="44">
        <f>E15+G15</f>
        <v>650</v>
      </c>
      <c r="D15" s="47">
        <f>C15/C13%</f>
        <v>20.92050209205021</v>
      </c>
      <c r="E15" s="44">
        <v>309</v>
      </c>
      <c r="F15" s="42">
        <f>E15/E13%</f>
        <v>22.787610619469024</v>
      </c>
      <c r="G15" s="44">
        <v>341</v>
      </c>
      <c r="H15" s="42">
        <f>G15/G13%</f>
        <v>19.474585950885206</v>
      </c>
    </row>
    <row r="16" spans="2:8" ht="15.75">
      <c r="B16" s="65" t="s">
        <v>36</v>
      </c>
      <c r="C16" s="44">
        <f>E16+G16</f>
        <v>273</v>
      </c>
      <c r="D16" s="47">
        <f>C16/C13%</f>
        <v>8.786610878661088</v>
      </c>
      <c r="E16" s="44">
        <v>137</v>
      </c>
      <c r="F16" s="42">
        <f>E16/E13%</f>
        <v>10.103244837758112</v>
      </c>
      <c r="G16" s="44">
        <v>136</v>
      </c>
      <c r="H16" s="42">
        <f>G16/G13%</f>
        <v>7.766990291262135</v>
      </c>
    </row>
    <row r="17" spans="2:8" ht="15.75">
      <c r="B17" s="65" t="s">
        <v>37</v>
      </c>
      <c r="C17" s="44">
        <f>E17+G17</f>
        <v>835</v>
      </c>
      <c r="D17" s="47">
        <f>C17/C13%</f>
        <v>26.874798841326037</v>
      </c>
      <c r="E17" s="44">
        <v>343</v>
      </c>
      <c r="F17" s="42">
        <f>E17/E13%</f>
        <v>25.29498525073746</v>
      </c>
      <c r="G17" s="44">
        <v>492</v>
      </c>
      <c r="H17" s="42">
        <f>G17/G13%</f>
        <v>28.09822958309537</v>
      </c>
    </row>
    <row r="18" spans="2:8" ht="15.75">
      <c r="B18" s="65" t="s">
        <v>38</v>
      </c>
      <c r="C18" s="44">
        <f>E18+G18</f>
        <v>937</v>
      </c>
      <c r="D18" s="47">
        <f>C18/C13%</f>
        <v>30.157708400386223</v>
      </c>
      <c r="E18" s="44">
        <v>342</v>
      </c>
      <c r="F18" s="42">
        <f>E18/E13%</f>
        <v>25.221238938053098</v>
      </c>
      <c r="G18" s="44">
        <v>595</v>
      </c>
      <c r="H18" s="42">
        <f>G18/G13%</f>
        <v>33.98058252427184</v>
      </c>
    </row>
    <row r="19" spans="2:8" ht="3.75" customHeight="1">
      <c r="B19" s="172"/>
      <c r="C19" s="172"/>
      <c r="D19" s="172"/>
      <c r="E19" s="167"/>
      <c r="F19" s="167"/>
      <c r="G19" s="31"/>
      <c r="H19" s="31"/>
    </row>
    <row r="20" spans="2:8" ht="19.5" customHeight="1">
      <c r="B20" s="166" t="s">
        <v>62</v>
      </c>
      <c r="C20" s="69" t="s">
        <v>103</v>
      </c>
      <c r="D20" s="69" t="s">
        <v>21</v>
      </c>
      <c r="E20" s="59" t="s">
        <v>103</v>
      </c>
      <c r="F20" s="59" t="s">
        <v>21</v>
      </c>
      <c r="G20" s="57" t="s">
        <v>103</v>
      </c>
      <c r="H20" s="57" t="s">
        <v>21</v>
      </c>
    </row>
    <row r="21" spans="2:8" ht="18.75" customHeight="1">
      <c r="B21" s="166"/>
      <c r="C21" s="82">
        <f aca="true" t="shared" si="2" ref="C21:H21">SUM(C22:C28)</f>
        <v>3107</v>
      </c>
      <c r="D21" s="83">
        <f t="shared" si="2"/>
        <v>100</v>
      </c>
      <c r="E21" s="41">
        <f t="shared" si="2"/>
        <v>1356</v>
      </c>
      <c r="F21" s="66">
        <f t="shared" si="2"/>
        <v>99.99999999999999</v>
      </c>
      <c r="G21" s="43">
        <f t="shared" si="2"/>
        <v>1751</v>
      </c>
      <c r="H21" s="67">
        <f t="shared" si="2"/>
        <v>99.99999999999999</v>
      </c>
    </row>
    <row r="22" spans="2:8" ht="15.75">
      <c r="B22" s="65" t="s">
        <v>39</v>
      </c>
      <c r="C22" s="44">
        <f>E22+G22</f>
        <v>238</v>
      </c>
      <c r="D22" s="42">
        <f>C22/C21%</f>
        <v>7.660122304473769</v>
      </c>
      <c r="E22" s="36">
        <v>105</v>
      </c>
      <c r="F22" s="42">
        <f>E22/E21%</f>
        <v>7.7433628318584065</v>
      </c>
      <c r="G22" s="44">
        <v>133</v>
      </c>
      <c r="H22" s="42">
        <f>G22/G21%</f>
        <v>7.595659623072529</v>
      </c>
    </row>
    <row r="23" spans="2:8" ht="15.75">
      <c r="B23" s="68" t="s">
        <v>40</v>
      </c>
      <c r="C23" s="44">
        <f aca="true" t="shared" si="3" ref="C23:C28">E23+G23</f>
        <v>582</v>
      </c>
      <c r="D23" s="42">
        <f>C23/C21%</f>
        <v>18.731895719343417</v>
      </c>
      <c r="E23" s="36">
        <v>268</v>
      </c>
      <c r="F23" s="42">
        <f>E23/E21%</f>
        <v>19.764011799410028</v>
      </c>
      <c r="G23" s="44">
        <v>314</v>
      </c>
      <c r="H23" s="42">
        <f>G23/G21%</f>
        <v>17.932609937178754</v>
      </c>
    </row>
    <row r="24" spans="2:8" ht="15.75">
      <c r="B24" s="68" t="s">
        <v>41</v>
      </c>
      <c r="C24" s="44">
        <f t="shared" si="3"/>
        <v>743</v>
      </c>
      <c r="D24" s="42">
        <f>C24/C21%</f>
        <v>23.913743160605087</v>
      </c>
      <c r="E24" s="36">
        <v>300</v>
      </c>
      <c r="F24" s="42">
        <f>E24/E21%</f>
        <v>22.123893805309734</v>
      </c>
      <c r="G24" s="44">
        <v>443</v>
      </c>
      <c r="H24" s="42">
        <f>G24/G21%</f>
        <v>25.29982866933181</v>
      </c>
    </row>
    <row r="25" spans="2:8" ht="15.75">
      <c r="B25" s="68" t="s">
        <v>42</v>
      </c>
      <c r="C25" s="44">
        <f t="shared" si="3"/>
        <v>529</v>
      </c>
      <c r="D25" s="42">
        <f>C25/C21%</f>
        <v>17.026070164145477</v>
      </c>
      <c r="E25" s="36">
        <v>232</v>
      </c>
      <c r="F25" s="42">
        <f>E25/E21%</f>
        <v>17.10914454277286</v>
      </c>
      <c r="G25" s="44">
        <v>297</v>
      </c>
      <c r="H25" s="42">
        <f>G25/G21%</f>
        <v>16.961736150770985</v>
      </c>
    </row>
    <row r="26" spans="2:8" ht="15.75">
      <c r="B26" s="68" t="s">
        <v>43</v>
      </c>
      <c r="C26" s="44">
        <f t="shared" si="3"/>
        <v>564</v>
      </c>
      <c r="D26" s="42">
        <f>C26/C21%</f>
        <v>18.152558738332797</v>
      </c>
      <c r="E26" s="36">
        <v>243</v>
      </c>
      <c r="F26" s="42">
        <f>E26/E21%</f>
        <v>17.920353982300885</v>
      </c>
      <c r="G26" s="44">
        <v>321</v>
      </c>
      <c r="H26" s="42">
        <f>G26/G21%</f>
        <v>18.332381496287834</v>
      </c>
    </row>
    <row r="27" spans="2:8" ht="15.75">
      <c r="B27" s="65" t="s">
        <v>44</v>
      </c>
      <c r="C27" s="44">
        <f t="shared" si="3"/>
        <v>308</v>
      </c>
      <c r="D27" s="42">
        <f>C27/C21%</f>
        <v>9.913099452848407</v>
      </c>
      <c r="E27" s="36">
        <v>142</v>
      </c>
      <c r="F27" s="42">
        <f>E27/E21%</f>
        <v>10.47197640117994</v>
      </c>
      <c r="G27" s="44">
        <v>166</v>
      </c>
      <c r="H27" s="42">
        <f>G27/G21%</f>
        <v>9.480296973158195</v>
      </c>
    </row>
    <row r="28" spans="2:8" ht="15.75">
      <c r="B28" s="65" t="s">
        <v>45</v>
      </c>
      <c r="C28" s="44">
        <f t="shared" si="3"/>
        <v>143</v>
      </c>
      <c r="D28" s="42">
        <f>C28/C21%</f>
        <v>4.602510460251046</v>
      </c>
      <c r="E28" s="36">
        <v>66</v>
      </c>
      <c r="F28" s="42">
        <f>E28/E21%</f>
        <v>4.867256637168142</v>
      </c>
      <c r="G28" s="44">
        <v>77</v>
      </c>
      <c r="H28" s="42">
        <f>G28/G21%</f>
        <v>4.397487150199885</v>
      </c>
    </row>
    <row r="29" spans="6:7" ht="15.75">
      <c r="F29" s="4"/>
      <c r="G29" s="26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G13" sqref="G13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54" t="s">
        <v>46</v>
      </c>
      <c r="I2" s="154"/>
    </row>
    <row r="3" spans="2:8" ht="38.25" customHeight="1">
      <c r="B3" s="173" t="s">
        <v>115</v>
      </c>
      <c r="C3" s="173"/>
      <c r="D3" s="173"/>
      <c r="E3" s="173"/>
      <c r="F3" s="173"/>
      <c r="G3" s="173"/>
      <c r="H3" s="173"/>
    </row>
    <row r="4" spans="2:8" ht="24" customHeight="1">
      <c r="B4" s="166" t="s">
        <v>63</v>
      </c>
      <c r="C4" s="169" t="s">
        <v>19</v>
      </c>
      <c r="D4" s="169"/>
      <c r="E4" s="170" t="s">
        <v>11</v>
      </c>
      <c r="F4" s="170"/>
      <c r="G4" s="171" t="s">
        <v>20</v>
      </c>
      <c r="H4" s="171"/>
    </row>
    <row r="5" spans="2:8" ht="16.5" customHeight="1">
      <c r="B5" s="166"/>
      <c r="C5" s="36" t="s">
        <v>103</v>
      </c>
      <c r="D5" s="36" t="s">
        <v>21</v>
      </c>
      <c r="E5" s="36" t="s">
        <v>103</v>
      </c>
      <c r="F5" s="36" t="s">
        <v>21</v>
      </c>
      <c r="G5" s="36" t="s">
        <v>103</v>
      </c>
      <c r="H5" s="36" t="s">
        <v>21</v>
      </c>
    </row>
    <row r="6" spans="2:8" ht="25.5" customHeight="1">
      <c r="B6" s="166"/>
      <c r="C6" s="82">
        <f aca="true" t="shared" si="0" ref="C6:H6">SUM(C7:C12)</f>
        <v>3107</v>
      </c>
      <c r="D6" s="83">
        <f t="shared" si="0"/>
        <v>100</v>
      </c>
      <c r="E6" s="41">
        <f t="shared" si="0"/>
        <v>1356</v>
      </c>
      <c r="F6" s="66">
        <f t="shared" si="0"/>
        <v>100</v>
      </c>
      <c r="G6" s="43">
        <f t="shared" si="0"/>
        <v>1751</v>
      </c>
      <c r="H6" s="67">
        <f t="shared" si="0"/>
        <v>99.99999999999999</v>
      </c>
    </row>
    <row r="7" spans="2:8" ht="15.75">
      <c r="B7" s="65" t="s">
        <v>22</v>
      </c>
      <c r="C7" s="44">
        <f aca="true" t="shared" si="1" ref="C7:C12">E7+G7</f>
        <v>256</v>
      </c>
      <c r="D7" s="42">
        <f>C7/C6%</f>
        <v>8.23945928548439</v>
      </c>
      <c r="E7" s="36">
        <v>136</v>
      </c>
      <c r="F7" s="42">
        <f>E7/E6%</f>
        <v>10.029498525073747</v>
      </c>
      <c r="G7" s="44">
        <v>120</v>
      </c>
      <c r="H7" s="42">
        <f>G7/G6%</f>
        <v>6.853226727584237</v>
      </c>
    </row>
    <row r="8" spans="2:8" ht="15.75">
      <c r="B8" s="68" t="s">
        <v>23</v>
      </c>
      <c r="C8" s="44">
        <f t="shared" si="1"/>
        <v>490</v>
      </c>
      <c r="D8" s="42">
        <f>C8/C6%</f>
        <v>15.770840038622465</v>
      </c>
      <c r="E8" s="36">
        <v>271</v>
      </c>
      <c r="F8" s="42">
        <f>E8/E6%</f>
        <v>19.985250737463126</v>
      </c>
      <c r="G8" s="44">
        <v>219</v>
      </c>
      <c r="H8" s="42">
        <f>G8/G6%</f>
        <v>12.507138777841233</v>
      </c>
    </row>
    <row r="9" spans="2:8" ht="15.75">
      <c r="B9" s="68" t="s">
        <v>24</v>
      </c>
      <c r="C9" s="44">
        <f t="shared" si="1"/>
        <v>518</v>
      </c>
      <c r="D9" s="42">
        <f>C9/C6%</f>
        <v>16.67203089797232</v>
      </c>
      <c r="E9" s="36">
        <v>281</v>
      </c>
      <c r="F9" s="42">
        <f>E9/E6%</f>
        <v>20.722713864306783</v>
      </c>
      <c r="G9" s="44">
        <v>237</v>
      </c>
      <c r="H9" s="42">
        <f>G9/G6%</f>
        <v>13.535122786978867</v>
      </c>
    </row>
    <row r="10" spans="2:8" ht="15.75">
      <c r="B10" s="68" t="s">
        <v>25</v>
      </c>
      <c r="C10" s="44">
        <f t="shared" si="1"/>
        <v>705</v>
      </c>
      <c r="D10" s="42">
        <f>C10/C6%</f>
        <v>22.690698422915997</v>
      </c>
      <c r="E10" s="36">
        <v>322</v>
      </c>
      <c r="F10" s="42">
        <f>E10/E6%</f>
        <v>23.74631268436578</v>
      </c>
      <c r="G10" s="44">
        <v>383</v>
      </c>
      <c r="H10" s="42">
        <f>G10/G6%</f>
        <v>21.87321530553969</v>
      </c>
    </row>
    <row r="11" spans="2:8" ht="15.75">
      <c r="B11" s="68" t="s">
        <v>26</v>
      </c>
      <c r="C11" s="44">
        <f t="shared" si="1"/>
        <v>530</v>
      </c>
      <c r="D11" s="42">
        <f>C11/C6%</f>
        <v>17.0582555519794</v>
      </c>
      <c r="E11" s="36">
        <v>208</v>
      </c>
      <c r="F11" s="42">
        <f>E11/E6%</f>
        <v>15.339233038348082</v>
      </c>
      <c r="G11" s="44">
        <v>322</v>
      </c>
      <c r="H11" s="42">
        <f>G11/G6%</f>
        <v>18.389491719017702</v>
      </c>
    </row>
    <row r="12" spans="2:8" ht="15.75">
      <c r="B12" s="68" t="s">
        <v>27</v>
      </c>
      <c r="C12" s="44">
        <f t="shared" si="1"/>
        <v>608</v>
      </c>
      <c r="D12" s="42">
        <f>C12/C6%</f>
        <v>19.568715803025427</v>
      </c>
      <c r="E12" s="36">
        <v>138</v>
      </c>
      <c r="F12" s="42">
        <f>E12/E6%</f>
        <v>10.176991150442477</v>
      </c>
      <c r="G12" s="44">
        <v>470</v>
      </c>
      <c r="H12" s="42">
        <f>G12/G6%</f>
        <v>26.841804683038262</v>
      </c>
    </row>
    <row r="13" spans="2:8" ht="42" customHeight="1">
      <c r="B13" s="115"/>
      <c r="C13" s="116"/>
      <c r="D13" s="117"/>
      <c r="E13" s="116"/>
      <c r="F13" s="117"/>
      <c r="G13" s="116"/>
      <c r="H13" s="114"/>
    </row>
    <row r="14" spans="2:8" ht="24" customHeight="1">
      <c r="B14" s="123" t="s">
        <v>99</v>
      </c>
      <c r="C14" s="123"/>
      <c r="D14" s="123"/>
      <c r="E14" s="123"/>
      <c r="F14" s="123"/>
      <c r="G14" s="123"/>
      <c r="H14" s="123"/>
    </row>
    <row r="15" spans="2:8" ht="24" customHeight="1">
      <c r="B15" s="166" t="s">
        <v>63</v>
      </c>
      <c r="C15" s="169" t="s">
        <v>19</v>
      </c>
      <c r="D15" s="169"/>
      <c r="E15" s="170" t="s">
        <v>11</v>
      </c>
      <c r="F15" s="170"/>
      <c r="G15" s="171" t="s">
        <v>20</v>
      </c>
      <c r="H15" s="171"/>
    </row>
    <row r="16" spans="2:8" ht="16.5" customHeight="1">
      <c r="B16" s="166"/>
      <c r="C16" s="36" t="s">
        <v>103</v>
      </c>
      <c r="D16" s="36" t="s">
        <v>21</v>
      </c>
      <c r="E16" s="36" t="s">
        <v>103</v>
      </c>
      <c r="F16" s="36" t="s">
        <v>21</v>
      </c>
      <c r="G16" s="36" t="s">
        <v>103</v>
      </c>
      <c r="H16" s="36" t="s">
        <v>21</v>
      </c>
    </row>
    <row r="17" spans="2:8" ht="25.5" customHeight="1">
      <c r="B17" s="166"/>
      <c r="C17" s="82">
        <f aca="true" t="shared" si="2" ref="C17:H17">SUM(C18:C23)</f>
        <v>2690</v>
      </c>
      <c r="D17" s="83">
        <f t="shared" si="2"/>
        <v>100</v>
      </c>
      <c r="E17" s="41">
        <f t="shared" si="2"/>
        <v>1096</v>
      </c>
      <c r="F17" s="66">
        <f t="shared" si="2"/>
        <v>100</v>
      </c>
      <c r="G17" s="43">
        <f t="shared" si="2"/>
        <v>1594</v>
      </c>
      <c r="H17" s="67">
        <f t="shared" si="2"/>
        <v>100</v>
      </c>
    </row>
    <row r="18" spans="2:8" ht="15.75">
      <c r="B18" s="65" t="s">
        <v>22</v>
      </c>
      <c r="C18" s="44">
        <f aca="true" t="shared" si="3" ref="C18:C23">E18+G18</f>
        <v>260</v>
      </c>
      <c r="D18" s="42">
        <f>C18/C17%</f>
        <v>9.66542750929368</v>
      </c>
      <c r="E18" s="36">
        <v>135</v>
      </c>
      <c r="F18" s="42">
        <f>E18/E17%</f>
        <v>12.317518248175181</v>
      </c>
      <c r="G18" s="44">
        <v>125</v>
      </c>
      <c r="H18" s="42">
        <f>G18/G17%</f>
        <v>7.841907151819322</v>
      </c>
    </row>
    <row r="19" spans="2:8" ht="15.75">
      <c r="B19" s="68" t="s">
        <v>23</v>
      </c>
      <c r="C19" s="44">
        <f t="shared" si="3"/>
        <v>568</v>
      </c>
      <c r="D19" s="42">
        <f>C19/C17%</f>
        <v>21.115241635687735</v>
      </c>
      <c r="E19" s="36">
        <v>305</v>
      </c>
      <c r="F19" s="42">
        <f>E19/E17%</f>
        <v>27.82846715328467</v>
      </c>
      <c r="G19" s="44">
        <v>263</v>
      </c>
      <c r="H19" s="42">
        <f>G19/G17%</f>
        <v>16.499372647427855</v>
      </c>
    </row>
    <row r="20" spans="2:8" ht="15.75">
      <c r="B20" s="68" t="s">
        <v>24</v>
      </c>
      <c r="C20" s="44">
        <f t="shared" si="3"/>
        <v>381</v>
      </c>
      <c r="D20" s="42">
        <f>C20/C17%</f>
        <v>14.163568773234202</v>
      </c>
      <c r="E20" s="36">
        <v>188</v>
      </c>
      <c r="F20" s="42">
        <f>E20/E17%</f>
        <v>17.153284671532845</v>
      </c>
      <c r="G20" s="44">
        <v>193</v>
      </c>
      <c r="H20" s="42">
        <f>G20/G17%</f>
        <v>12.107904642409034</v>
      </c>
    </row>
    <row r="21" spans="2:8" ht="15.75">
      <c r="B21" s="68" t="s">
        <v>25</v>
      </c>
      <c r="C21" s="44">
        <f t="shared" si="3"/>
        <v>460</v>
      </c>
      <c r="D21" s="42">
        <f>C21/C17%</f>
        <v>17.1003717472119</v>
      </c>
      <c r="E21" s="36">
        <v>187</v>
      </c>
      <c r="F21" s="42">
        <f>E21/E17%</f>
        <v>17.062043795620436</v>
      </c>
      <c r="G21" s="44">
        <v>273</v>
      </c>
      <c r="H21" s="42">
        <f>G21/G17%</f>
        <v>17.1267252195734</v>
      </c>
    </row>
    <row r="22" spans="2:8" ht="15.75">
      <c r="B22" s="68" t="s">
        <v>26</v>
      </c>
      <c r="C22" s="44">
        <f t="shared" si="3"/>
        <v>452</v>
      </c>
      <c r="D22" s="42">
        <f>C22/C17%</f>
        <v>16.802973977695167</v>
      </c>
      <c r="E22" s="36">
        <v>160</v>
      </c>
      <c r="F22" s="42">
        <f>E22/E17%</f>
        <v>14.5985401459854</v>
      </c>
      <c r="G22" s="44">
        <v>292</v>
      </c>
      <c r="H22" s="42">
        <f>G22/G17%</f>
        <v>18.318695106649937</v>
      </c>
    </row>
    <row r="23" spans="2:8" ht="15.75">
      <c r="B23" s="68" t="s">
        <v>27</v>
      </c>
      <c r="C23" s="44">
        <f t="shared" si="3"/>
        <v>569</v>
      </c>
      <c r="D23" s="42">
        <f>C23/C17%</f>
        <v>21.152416356877325</v>
      </c>
      <c r="E23" s="36">
        <v>121</v>
      </c>
      <c r="F23" s="42">
        <f>E23/E17%</f>
        <v>11.040145985401459</v>
      </c>
      <c r="G23" s="44">
        <v>448</v>
      </c>
      <c r="H23" s="42">
        <f>G23/G17%</f>
        <v>28.105395232120454</v>
      </c>
    </row>
  </sheetData>
  <sheetProtection/>
  <mergeCells count="11">
    <mergeCell ref="G4:H4"/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2020-09-03T06:58:03Z</cp:lastPrinted>
  <dcterms:created xsi:type="dcterms:W3CDTF">1997-02-26T13:46:56Z</dcterms:created>
  <dcterms:modified xsi:type="dcterms:W3CDTF">2020-09-03T07:44:34Z</dcterms:modified>
  <cp:category/>
  <cp:version/>
  <cp:contentType/>
  <cp:contentStatus/>
</cp:coreProperties>
</file>