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2"/>
  </bookViews>
  <sheets>
    <sheet name="Stan I-I 2020" sheetId="1" r:id="rId1"/>
    <sheet name="Bezrobotni w szczeg. syt." sheetId="2" r:id="rId2"/>
    <sheet name="Dynamika 2020" sheetId="3" r:id="rId3"/>
    <sheet name="Stopa bezrobocia 2020" sheetId="4" r:id="rId4"/>
    <sheet name="struktura I 2020" sheetId="5" r:id="rId5"/>
    <sheet name="struktura 2020-2019" sheetId="6" r:id="rId6"/>
  </sheets>
  <definedNames>
    <definedName name="_xlnm.Print_Area" localSheetId="1">'Bezrobotni w szczeg. syt.'!$A$1:$M$20</definedName>
    <definedName name="_xlnm.Print_Area" localSheetId="0">'Stan I-I 2020'!$A$1:$F$33</definedName>
  </definedNames>
  <calcPr fullCalcOnLoad="1"/>
</workbook>
</file>

<file path=xl/sharedStrings.xml><?xml version="1.0" encoding="utf-8"?>
<sst xmlns="http://schemas.openxmlformats.org/spreadsheetml/2006/main" count="209" uniqueCount="120">
  <si>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</si>
  <si>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</si>
  <si>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</si>
  <si>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</si>
  <si>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</si>
  <si>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</si>
  <si>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</si>
  <si>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</si>
  <si>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</si>
  <si>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</si>
  <si>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</si>
  <si>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</si>
  <si>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</si>
  <si>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</si>
  <si>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</si>
  <si>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</si>
  <si>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</si>
  <si>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</si>
  <si>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</si>
  <si>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</si>
  <si>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</si>
  <si>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</si>
  <si>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</si>
  <si>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</si>
  <si>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</si>
  <si>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</si>
  <si>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</si>
  <si>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</si>
  <si>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</si>
  <si>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</si>
  <si>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</si>
  <si>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</si>
  <si>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</si>
  <si>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</si>
  <si>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</si>
  <si>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</si>
  <si>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</si>
  <si>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</si>
  <si>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</si>
  <si>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</si>
  <si>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</si>
  <si>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</si>
  <si>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</si>
  <si>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</si>
  <si>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</si>
  <si>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</si>
  <si>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</si>
  <si>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</si>
  <si>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</si>
  <si>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</si>
  <si>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</si>
  <si>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</si>
  <si>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</si>
  <si>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</si>
  <si>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</si>
  <si>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</si>
  <si>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</si>
  <si>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</si>
  <si>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</si>
  <si>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</si>
  <si>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</si>
  <si>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</si>
  <si>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</si>
  <si>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</si>
  <si>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</si>
  <si>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</si>
  <si>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</si>
  <si>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</si>
  <si>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</si>
  <si>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</si>
  <si>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</si>
  <si>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</si>
  <si>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</si>
  <si>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</si>
  <si>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</si>
  <si>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</si>
  <si>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</si>
  <si>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</si>
  <si>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</si>
  <si>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</si>
  <si>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</si>
  <si>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</si>
  <si>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</si>
  <si>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</si>
  <si>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</si>
  <si>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</si>
  <si>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</si>
  <si>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</si>
  <si>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</si>
  <si>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</si>
  <si>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</si>
  <si>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</si>
  <si>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</si>
  <si>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</si>
  <si>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</si>
  <si>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</si>
  <si>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31 I 2020 r.</t>
  </si>
  <si>
    <t>Liczba bezrobotnych                                         stan na 31 I 2020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</si>
  <si>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 2020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</si>
  <si>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 2020 </t>
    </r>
  </si>
  <si>
    <t>Bezrobotni  zarejestrowani                                        stan na 31 I 2020 r.</t>
  </si>
  <si>
    <t xml:space="preserve">Bezrobotni zarejestrowani                            wg stanu na  31 XII 2019 r. </t>
  </si>
  <si>
    <t>Dynamika XII/2019 = 100 %</t>
  </si>
  <si>
    <t>Bezrobotni zarejestrowani                                     wg stanu na  31 I 2020 r.</t>
  </si>
  <si>
    <t xml:space="preserve">Stopa bezrobocia w grudniu 2019 roku i w poszczególnych miesiącach 2020 roku                                                                          </t>
  </si>
  <si>
    <t>28 II 2020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</si>
  <si>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</si>
  <si>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</si>
  <si>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</si>
  <si>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</si>
  <si>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</si>
  <si>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</si>
  <si>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</si>
  <si>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</si>
  <si>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</si>
  <si>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</si>
  <si>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 xml:space="preserve">Struktura bezrobotnych według wieku, poziomu wykształcenia, stażu pracy,                                              wg stanu na 31 stycznia 2020 r. </t>
  </si>
  <si>
    <t>Struktura bezrobotnych według czasu pozostawania bez pracy                                                                                          wg stanu na 31 stycznia 2020 r.</t>
  </si>
  <si>
    <t>Struktura bezrobotnych według czasu pozostawania bez pracy -  stan na 31 grudnia  2019 r.</t>
  </si>
  <si>
    <t>Stopa bezrobocia - stan na koniec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</si>
</sst>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9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6" fontId="6" fillId="32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3" fontId="6" fillId="32" borderId="24" xfId="0" applyNumberFormat="1" applyFont="1" applyFill="1" applyBorder="1" applyAlignment="1">
      <alignment horizontal="center" vertical="center"/>
    </xf>
    <xf numFmtId="166" fontId="6" fillId="32" borderId="25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66" fontId="6" fillId="33" borderId="25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5" fontId="6" fillId="33" borderId="2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6" fillId="33" borderId="13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/>
    </xf>
    <xf numFmtId="3" fontId="10" fillId="35" borderId="28" xfId="0" applyNumberFormat="1" applyFont="1" applyFill="1" applyBorder="1" applyAlignment="1">
      <alignment horizontal="center" vertical="center"/>
    </xf>
    <xf numFmtId="164" fontId="68" fillId="35" borderId="28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3" fontId="68" fillId="34" borderId="10" xfId="0" applyNumberFormat="1" applyFont="1" applyFill="1" applyBorder="1" applyAlignment="1">
      <alignment horizontal="center" vertical="center"/>
    </xf>
    <xf numFmtId="3" fontId="68" fillId="34" borderId="28" xfId="0" applyNumberFormat="1" applyFont="1" applyFill="1" applyBorder="1" applyAlignment="1">
      <alignment horizontal="center" vertical="center"/>
    </xf>
    <xf numFmtId="164" fontId="10" fillId="34" borderId="28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10" fillId="37" borderId="26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 wrapText="1"/>
    </xf>
    <xf numFmtId="3" fontId="10" fillId="38" borderId="26" xfId="0" applyNumberFormat="1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3" fontId="10" fillId="38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3" fontId="10" fillId="35" borderId="26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7" borderId="13" xfId="0" applyNumberFormat="1" applyFont="1" applyFill="1" applyBorder="1" applyAlignment="1">
      <alignment horizontal="center" vertical="center"/>
    </xf>
    <xf numFmtId="165" fontId="6" fillId="7" borderId="14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/>
    </xf>
    <xf numFmtId="166" fontId="6" fillId="7" borderId="14" xfId="0" applyNumberFormat="1" applyFont="1" applyFill="1" applyBorder="1" applyAlignment="1">
      <alignment horizontal="center" vertical="center"/>
    </xf>
    <xf numFmtId="3" fontId="6" fillId="7" borderId="25" xfId="0" applyNumberFormat="1" applyFont="1" applyFill="1" applyBorder="1" applyAlignment="1">
      <alignment horizontal="center" vertical="center"/>
    </xf>
    <xf numFmtId="166" fontId="6" fillId="7" borderId="29" xfId="0" applyNumberFormat="1" applyFont="1" applyFill="1" applyBorder="1" applyAlignment="1">
      <alignment horizontal="center" vertical="center"/>
    </xf>
    <xf numFmtId="165" fontId="6" fillId="7" borderId="29" xfId="0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165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3" fontId="31" fillId="33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5" fontId="31" fillId="38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1" fillId="7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165" fontId="31" fillId="37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0" fillId="0" borderId="0" xfId="0" applyFont="1" applyAlignment="1">
      <alignment horizontal="center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O17" sqref="O17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4" t="s">
        <v>20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2" t="s">
        <v>71</v>
      </c>
      <c r="B3" s="162"/>
      <c r="C3" s="162"/>
      <c r="D3" s="162"/>
      <c r="E3" s="162"/>
    </row>
    <row r="4" spans="1:5" ht="4.5" customHeight="1">
      <c r="A4" s="1"/>
      <c r="B4" s="1"/>
      <c r="C4" s="1"/>
      <c r="D4" s="1"/>
      <c r="E4" s="1"/>
    </row>
    <row r="5" spans="1:5" ht="35.25" customHeight="1">
      <c r="A5" s="163" t="s">
        <v>0</v>
      </c>
      <c r="B5" s="163" t="s">
        <v>1</v>
      </c>
      <c r="C5" s="163"/>
      <c r="D5" s="163" t="s">
        <v>93</v>
      </c>
      <c r="E5" s="163"/>
    </row>
    <row r="6" spans="1:5" ht="25.5" customHeight="1">
      <c r="A6" s="163"/>
      <c r="B6" s="100" t="s">
        <v>2</v>
      </c>
      <c r="C6" s="101" t="s">
        <v>82</v>
      </c>
      <c r="D6" s="101" t="s">
        <v>81</v>
      </c>
      <c r="E6" s="102" t="s">
        <v>3</v>
      </c>
    </row>
    <row r="7" spans="1:5" s="3" customFormat="1" ht="27" customHeight="1">
      <c r="A7" s="87" t="s">
        <v>94</v>
      </c>
      <c r="B7" s="88">
        <v>2943</v>
      </c>
      <c r="C7" s="89">
        <v>396</v>
      </c>
      <c r="D7" s="90">
        <f>B7/B8</f>
        <v>1.0940520446096653</v>
      </c>
      <c r="E7" s="91">
        <f>+C7/C8</f>
        <v>1.2815533980582525</v>
      </c>
    </row>
    <row r="8" spans="1:5" s="3" customFormat="1" ht="27" customHeight="1">
      <c r="A8" s="103" t="s">
        <v>95</v>
      </c>
      <c r="B8" s="104">
        <v>2690</v>
      </c>
      <c r="C8" s="105">
        <v>309</v>
      </c>
      <c r="D8" s="106">
        <v>1</v>
      </c>
      <c r="E8" s="107">
        <v>1</v>
      </c>
    </row>
    <row r="9" spans="1:5" ht="28.5" customHeight="1">
      <c r="A9" s="95" t="s">
        <v>96</v>
      </c>
      <c r="B9" s="96">
        <v>2794</v>
      </c>
      <c r="C9" s="97">
        <v>342</v>
      </c>
      <c r="D9" s="98">
        <f>B9/B8</f>
        <v>1.0386617100371747</v>
      </c>
      <c r="E9" s="99">
        <f>C9/C8</f>
        <v>1.1067961165048543</v>
      </c>
    </row>
    <row r="10" spans="1:6" ht="2.25" customHeight="1">
      <c r="A10" s="168"/>
      <c r="B10" s="168"/>
      <c r="C10" s="168"/>
      <c r="D10" s="168"/>
      <c r="E10" s="168"/>
      <c r="F10" s="4"/>
    </row>
    <row r="11" spans="1:5" ht="34.5" customHeight="1">
      <c r="A11" s="169" t="s">
        <v>4</v>
      </c>
      <c r="B11" s="164" t="s">
        <v>97</v>
      </c>
      <c r="C11" s="164"/>
      <c r="D11" s="166" t="s">
        <v>98</v>
      </c>
      <c r="E11" s="165" t="s">
        <v>99</v>
      </c>
    </row>
    <row r="12" spans="1:5" ht="30.75" customHeight="1">
      <c r="A12" s="169"/>
      <c r="B12" s="108" t="s">
        <v>2</v>
      </c>
      <c r="C12" s="109" t="s">
        <v>80</v>
      </c>
      <c r="D12" s="167"/>
      <c r="E12" s="166"/>
    </row>
    <row r="13" spans="1:7" ht="18">
      <c r="A13" s="53" t="s">
        <v>5</v>
      </c>
      <c r="B13" s="81">
        <v>141</v>
      </c>
      <c r="C13" s="81">
        <v>11</v>
      </c>
      <c r="D13" s="83">
        <v>1</v>
      </c>
      <c r="E13" s="84">
        <v>11</v>
      </c>
      <c r="F13" s="5"/>
      <c r="G13" s="6"/>
    </row>
    <row r="14" spans="1:7" ht="18">
      <c r="A14" s="53" t="s">
        <v>6</v>
      </c>
      <c r="B14" s="81">
        <v>151</v>
      </c>
      <c r="C14" s="81">
        <v>19</v>
      </c>
      <c r="D14" s="83">
        <v>2</v>
      </c>
      <c r="E14" s="84">
        <v>4</v>
      </c>
      <c r="G14" s="6"/>
    </row>
    <row r="15" spans="1:7" ht="18">
      <c r="A15" s="53" t="s">
        <v>7</v>
      </c>
      <c r="B15" s="81">
        <v>102</v>
      </c>
      <c r="C15" s="81">
        <v>10</v>
      </c>
      <c r="D15" s="83">
        <v>42</v>
      </c>
      <c r="E15" s="84">
        <v>4</v>
      </c>
      <c r="G15" s="6"/>
    </row>
    <row r="16" spans="1:7" ht="18">
      <c r="A16" s="53" t="s">
        <v>8</v>
      </c>
      <c r="B16" s="81">
        <v>301</v>
      </c>
      <c r="C16" s="81">
        <v>30</v>
      </c>
      <c r="D16" s="83">
        <v>12</v>
      </c>
      <c r="E16" s="84">
        <v>8</v>
      </c>
      <c r="G16" s="6"/>
    </row>
    <row r="17" spans="1:7" ht="18">
      <c r="A17" s="53" t="s">
        <v>9</v>
      </c>
      <c r="B17" s="81">
        <v>328</v>
      </c>
      <c r="C17" s="81">
        <v>40</v>
      </c>
      <c r="D17" s="83">
        <v>3</v>
      </c>
      <c r="E17" s="84">
        <v>8</v>
      </c>
      <c r="G17" s="6"/>
    </row>
    <row r="18" spans="1:7" ht="18">
      <c r="A18" s="53" t="s">
        <v>10</v>
      </c>
      <c r="B18" s="81">
        <v>130</v>
      </c>
      <c r="C18" s="81">
        <v>15</v>
      </c>
      <c r="D18" s="83">
        <v>1</v>
      </c>
      <c r="E18" s="84">
        <v>6</v>
      </c>
      <c r="G18" s="6"/>
    </row>
    <row r="19" spans="1:7" ht="18">
      <c r="A19" s="53" t="s">
        <v>11</v>
      </c>
      <c r="B19" s="81">
        <v>213</v>
      </c>
      <c r="C19" s="81">
        <v>22</v>
      </c>
      <c r="D19" s="83">
        <v>6</v>
      </c>
      <c r="E19" s="84">
        <v>11</v>
      </c>
      <c r="G19" s="6"/>
    </row>
    <row r="20" spans="1:7" ht="18">
      <c r="A20" s="53" t="s">
        <v>12</v>
      </c>
      <c r="B20" s="81">
        <v>153</v>
      </c>
      <c r="C20" s="81">
        <v>9</v>
      </c>
      <c r="D20" s="83">
        <v>5</v>
      </c>
      <c r="E20" s="84">
        <v>5</v>
      </c>
      <c r="G20" s="6"/>
    </row>
    <row r="21" spans="1:7" ht="18">
      <c r="A21" s="53" t="s">
        <v>13</v>
      </c>
      <c r="B21" s="81">
        <v>118</v>
      </c>
      <c r="C21" s="81">
        <v>10</v>
      </c>
      <c r="D21" s="83">
        <v>28</v>
      </c>
      <c r="E21" s="84">
        <v>7</v>
      </c>
      <c r="G21" s="6"/>
    </row>
    <row r="22" spans="1:7" ht="33" customHeight="1">
      <c r="A22" s="110" t="s">
        <v>26</v>
      </c>
      <c r="B22" s="111">
        <f>SUM(B13:B21)</f>
        <v>1637</v>
      </c>
      <c r="C22" s="111">
        <f>SUM(C13:C21)</f>
        <v>166</v>
      </c>
      <c r="D22" s="112">
        <f>SUM(D13:D21)</f>
        <v>100</v>
      </c>
      <c r="E22" s="112">
        <f>SUM(E13:E21)</f>
        <v>64</v>
      </c>
      <c r="F22" s="7"/>
      <c r="G22" s="7"/>
    </row>
    <row r="23" spans="1:7" ht="3" customHeight="1">
      <c r="A23" s="8"/>
      <c r="B23" s="82"/>
      <c r="C23" s="85"/>
      <c r="D23" s="86"/>
      <c r="E23" s="85"/>
      <c r="F23" s="7"/>
      <c r="G23" s="7"/>
    </row>
    <row r="24" spans="1:7" ht="33" customHeight="1">
      <c r="A24" s="113" t="s">
        <v>14</v>
      </c>
      <c r="B24" s="114">
        <v>1157</v>
      </c>
      <c r="C24" s="115">
        <v>176</v>
      </c>
      <c r="D24" s="116">
        <v>91</v>
      </c>
      <c r="E24" s="116">
        <v>65</v>
      </c>
      <c r="F24" s="7"/>
      <c r="G24" s="7"/>
    </row>
    <row r="25" s="9" customFormat="1" ht="3" customHeight="1"/>
    <row r="26" spans="1:7" ht="36" customHeight="1">
      <c r="A26" s="117" t="s">
        <v>90</v>
      </c>
      <c r="B26" s="118">
        <f>B22+B24</f>
        <v>2794</v>
      </c>
      <c r="C26" s="118">
        <f>C22+C24</f>
        <v>342</v>
      </c>
      <c r="D26" s="96">
        <f>D22+D24</f>
        <v>191</v>
      </c>
      <c r="E26" s="96">
        <f>E22+E24</f>
        <v>129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6.5">
      <c r="A28" s="172" t="s">
        <v>119</v>
      </c>
      <c r="B28" s="172"/>
      <c r="C28" s="172"/>
      <c r="D28" s="172"/>
      <c r="E28" s="172"/>
    </row>
    <row r="29" spans="1:5" ht="4.5" customHeight="1">
      <c r="A29" s="173"/>
      <c r="B29" s="173"/>
      <c r="C29" s="173"/>
      <c r="D29" s="173"/>
      <c r="E29" s="173"/>
    </row>
    <row r="30" spans="1:5" ht="29.25" customHeight="1">
      <c r="A30" s="174" t="s">
        <v>91</v>
      </c>
      <c r="B30" s="175"/>
      <c r="C30" s="107">
        <v>0.052</v>
      </c>
      <c r="D30" s="92"/>
      <c r="E30" s="93"/>
    </row>
    <row r="31" spans="1:5" ht="23.25" customHeight="1">
      <c r="A31" s="174" t="s">
        <v>55</v>
      </c>
      <c r="B31" s="175"/>
      <c r="C31" s="107">
        <v>0.046</v>
      </c>
      <c r="D31" s="92"/>
      <c r="E31" s="93"/>
    </row>
    <row r="32" spans="1:5" ht="22.5" customHeight="1">
      <c r="A32" s="176" t="s">
        <v>54</v>
      </c>
      <c r="B32" s="177"/>
      <c r="C32" s="120">
        <v>0.081</v>
      </c>
      <c r="D32" s="92"/>
      <c r="E32" s="93"/>
    </row>
    <row r="33" spans="1:5" ht="23.25" customHeight="1">
      <c r="A33" s="170" t="s">
        <v>14</v>
      </c>
      <c r="B33" s="171"/>
      <c r="C33" s="119">
        <v>0.032</v>
      </c>
      <c r="D33" s="92"/>
      <c r="E33" s="93"/>
    </row>
    <row r="34" spans="1:5" ht="16.5">
      <c r="A34" s="93"/>
      <c r="B34" s="93"/>
      <c r="C34" s="93"/>
      <c r="D34" s="93"/>
      <c r="E34" s="93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T18" sqref="T18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4" t="s">
        <v>64</v>
      </c>
    </row>
    <row r="2" spans="1:13" ht="39" customHeight="1">
      <c r="A2" s="185" t="s">
        <v>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33.75" customHeight="1">
      <c r="A3" s="186" t="s">
        <v>53</v>
      </c>
      <c r="B3" s="187" t="s">
        <v>100</v>
      </c>
      <c r="C3" s="188"/>
      <c r="D3" s="188"/>
      <c r="E3" s="189"/>
      <c r="F3" s="187" t="s">
        <v>72</v>
      </c>
      <c r="G3" s="188"/>
      <c r="H3" s="188"/>
      <c r="I3" s="188"/>
      <c r="J3" s="188"/>
      <c r="K3" s="188"/>
      <c r="L3" s="188"/>
      <c r="M3" s="189"/>
    </row>
    <row r="4" spans="1:14" ht="71.25" customHeight="1">
      <c r="A4" s="186"/>
      <c r="B4" s="123" t="s">
        <v>2</v>
      </c>
      <c r="C4" s="123" t="s">
        <v>56</v>
      </c>
      <c r="D4" s="124" t="s">
        <v>57</v>
      </c>
      <c r="E4" s="124" t="s">
        <v>84</v>
      </c>
      <c r="F4" s="124" t="s">
        <v>65</v>
      </c>
      <c r="G4" s="124" t="s">
        <v>66</v>
      </c>
      <c r="H4" s="124" t="s">
        <v>58</v>
      </c>
      <c r="I4" s="124" t="s">
        <v>59</v>
      </c>
      <c r="J4" s="124" t="s">
        <v>60</v>
      </c>
      <c r="K4" s="124" t="s">
        <v>61</v>
      </c>
      <c r="L4" s="124" t="s">
        <v>62</v>
      </c>
      <c r="M4" s="124" t="s">
        <v>63</v>
      </c>
      <c r="N4" s="12"/>
    </row>
    <row r="5" spans="1:14" ht="19.5" customHeight="1">
      <c r="A5" s="22" t="s">
        <v>5</v>
      </c>
      <c r="B5" s="22">
        <v>141</v>
      </c>
      <c r="C5" s="22">
        <v>72</v>
      </c>
      <c r="D5" s="22">
        <v>11</v>
      </c>
      <c r="E5" s="22">
        <v>128</v>
      </c>
      <c r="F5" s="22">
        <v>23</v>
      </c>
      <c r="G5" s="22">
        <v>9</v>
      </c>
      <c r="H5" s="22">
        <v>84</v>
      </c>
      <c r="I5" s="22">
        <v>49</v>
      </c>
      <c r="J5" s="22">
        <v>17</v>
      </c>
      <c r="K5" s="22">
        <v>27</v>
      </c>
      <c r="L5" s="22">
        <v>1</v>
      </c>
      <c r="M5" s="22">
        <v>12</v>
      </c>
      <c r="N5" s="4"/>
    </row>
    <row r="6" spans="1:14" ht="19.5" customHeight="1">
      <c r="A6" s="22" t="s">
        <v>6</v>
      </c>
      <c r="B6" s="22">
        <v>151</v>
      </c>
      <c r="C6" s="22">
        <v>78</v>
      </c>
      <c r="D6" s="22">
        <v>19</v>
      </c>
      <c r="E6" s="22">
        <v>128</v>
      </c>
      <c r="F6" s="22">
        <v>33</v>
      </c>
      <c r="G6" s="22">
        <v>12</v>
      </c>
      <c r="H6" s="22">
        <v>74</v>
      </c>
      <c r="I6" s="22">
        <v>52</v>
      </c>
      <c r="J6" s="22">
        <v>36</v>
      </c>
      <c r="K6" s="52">
        <v>25</v>
      </c>
      <c r="L6" s="22">
        <v>1</v>
      </c>
      <c r="M6" s="22">
        <v>7</v>
      </c>
      <c r="N6" s="4"/>
    </row>
    <row r="7" spans="1:14" ht="19.5" customHeight="1">
      <c r="A7" s="22" t="s">
        <v>7</v>
      </c>
      <c r="B7" s="22">
        <v>102</v>
      </c>
      <c r="C7" s="22">
        <v>35</v>
      </c>
      <c r="D7" s="22">
        <v>10</v>
      </c>
      <c r="E7" s="22">
        <v>83</v>
      </c>
      <c r="F7" s="22">
        <v>10</v>
      </c>
      <c r="G7" s="22">
        <v>5</v>
      </c>
      <c r="H7" s="22">
        <v>54</v>
      </c>
      <c r="I7" s="22">
        <v>49</v>
      </c>
      <c r="J7" s="22">
        <v>11</v>
      </c>
      <c r="K7" s="52">
        <v>13</v>
      </c>
      <c r="L7" s="22">
        <v>0</v>
      </c>
      <c r="M7" s="22">
        <v>8</v>
      </c>
      <c r="N7" s="4"/>
    </row>
    <row r="8" spans="1:14" ht="19.5" customHeight="1">
      <c r="A8" s="22" t="s">
        <v>8</v>
      </c>
      <c r="B8" s="22">
        <v>301</v>
      </c>
      <c r="C8" s="22">
        <v>150</v>
      </c>
      <c r="D8" s="22">
        <v>30</v>
      </c>
      <c r="E8" s="22">
        <v>261</v>
      </c>
      <c r="F8" s="22">
        <v>49</v>
      </c>
      <c r="G8" s="22">
        <v>23</v>
      </c>
      <c r="H8" s="22">
        <v>186</v>
      </c>
      <c r="I8" s="22">
        <v>96</v>
      </c>
      <c r="J8" s="22">
        <v>84</v>
      </c>
      <c r="K8" s="52">
        <v>52</v>
      </c>
      <c r="L8" s="22">
        <v>0</v>
      </c>
      <c r="M8" s="22">
        <v>15</v>
      </c>
      <c r="N8" s="23"/>
    </row>
    <row r="9" spans="1:14" ht="19.5" customHeight="1">
      <c r="A9" s="22" t="s">
        <v>9</v>
      </c>
      <c r="B9" s="22">
        <v>328</v>
      </c>
      <c r="C9" s="22">
        <v>171</v>
      </c>
      <c r="D9" s="22">
        <v>40</v>
      </c>
      <c r="E9" s="22">
        <v>284</v>
      </c>
      <c r="F9" s="22">
        <v>44</v>
      </c>
      <c r="G9" s="22">
        <v>27</v>
      </c>
      <c r="H9" s="22">
        <v>192</v>
      </c>
      <c r="I9" s="22">
        <v>106</v>
      </c>
      <c r="J9" s="22">
        <v>100</v>
      </c>
      <c r="K9" s="52">
        <v>66</v>
      </c>
      <c r="L9" s="22">
        <v>1</v>
      </c>
      <c r="M9" s="22">
        <v>10</v>
      </c>
      <c r="N9" s="4"/>
    </row>
    <row r="10" spans="1:14" ht="19.5" customHeight="1">
      <c r="A10" s="22" t="s">
        <v>10</v>
      </c>
      <c r="B10" s="22">
        <v>130</v>
      </c>
      <c r="C10" s="22">
        <v>60</v>
      </c>
      <c r="D10" s="22">
        <v>15</v>
      </c>
      <c r="E10" s="22">
        <v>115</v>
      </c>
      <c r="F10" s="22">
        <v>18</v>
      </c>
      <c r="G10" s="22">
        <v>4</v>
      </c>
      <c r="H10" s="22">
        <v>76</v>
      </c>
      <c r="I10" s="22">
        <v>40</v>
      </c>
      <c r="J10" s="22">
        <v>35</v>
      </c>
      <c r="K10" s="52">
        <v>29</v>
      </c>
      <c r="L10" s="22">
        <v>1</v>
      </c>
      <c r="M10" s="22">
        <v>10</v>
      </c>
      <c r="N10" s="13"/>
    </row>
    <row r="11" spans="1:14" ht="19.5" customHeight="1">
      <c r="A11" s="22" t="s">
        <v>11</v>
      </c>
      <c r="B11" s="22">
        <v>213</v>
      </c>
      <c r="C11" s="22">
        <v>102</v>
      </c>
      <c r="D11" s="22">
        <v>22</v>
      </c>
      <c r="E11" s="22">
        <v>185</v>
      </c>
      <c r="F11" s="22">
        <v>29</v>
      </c>
      <c r="G11" s="22">
        <v>15</v>
      </c>
      <c r="H11" s="22">
        <v>128</v>
      </c>
      <c r="I11" s="22">
        <v>79</v>
      </c>
      <c r="J11" s="22">
        <v>51</v>
      </c>
      <c r="K11" s="22">
        <v>42</v>
      </c>
      <c r="L11" s="52">
        <v>2</v>
      </c>
      <c r="M11" s="22">
        <v>11</v>
      </c>
      <c r="N11" s="4"/>
    </row>
    <row r="12" spans="1:14" ht="19.5" customHeight="1">
      <c r="A12" s="22" t="s">
        <v>12</v>
      </c>
      <c r="B12" s="22">
        <v>153</v>
      </c>
      <c r="C12" s="22">
        <v>77</v>
      </c>
      <c r="D12" s="22">
        <v>9</v>
      </c>
      <c r="E12" s="22">
        <v>128</v>
      </c>
      <c r="F12" s="22">
        <v>30</v>
      </c>
      <c r="G12" s="22">
        <v>10</v>
      </c>
      <c r="H12" s="22">
        <v>88</v>
      </c>
      <c r="I12" s="22">
        <v>54</v>
      </c>
      <c r="J12" s="22">
        <v>34</v>
      </c>
      <c r="K12" s="52">
        <v>28</v>
      </c>
      <c r="L12" s="22">
        <v>0</v>
      </c>
      <c r="M12" s="22">
        <v>2</v>
      </c>
      <c r="N12" s="23"/>
    </row>
    <row r="13" spans="1:14" ht="19.5" customHeight="1">
      <c r="A13" s="22" t="s">
        <v>13</v>
      </c>
      <c r="B13" s="22">
        <v>118</v>
      </c>
      <c r="C13" s="22">
        <v>57</v>
      </c>
      <c r="D13" s="22">
        <v>10</v>
      </c>
      <c r="E13" s="22">
        <v>99</v>
      </c>
      <c r="F13" s="22">
        <v>6</v>
      </c>
      <c r="G13" s="22">
        <v>2</v>
      </c>
      <c r="H13" s="22">
        <v>71</v>
      </c>
      <c r="I13" s="22">
        <v>52</v>
      </c>
      <c r="J13" s="22">
        <v>26</v>
      </c>
      <c r="K13" s="52">
        <v>18</v>
      </c>
      <c r="L13" s="22">
        <v>0</v>
      </c>
      <c r="M13" s="22">
        <v>7</v>
      </c>
      <c r="N13" s="23"/>
    </row>
    <row r="14" spans="1:14" ht="42" customHeight="1">
      <c r="A14" s="121" t="s">
        <v>54</v>
      </c>
      <c r="B14" s="122">
        <f aca="true" t="shared" si="0" ref="B14:M14">SUM(B5:B13)</f>
        <v>1637</v>
      </c>
      <c r="C14" s="122">
        <f t="shared" si="0"/>
        <v>802</v>
      </c>
      <c r="D14" s="122">
        <f t="shared" si="0"/>
        <v>166</v>
      </c>
      <c r="E14" s="122">
        <f t="shared" si="0"/>
        <v>1411</v>
      </c>
      <c r="F14" s="122">
        <f t="shared" si="0"/>
        <v>242</v>
      </c>
      <c r="G14" s="122">
        <f t="shared" si="0"/>
        <v>107</v>
      </c>
      <c r="H14" s="122">
        <f t="shared" si="0"/>
        <v>953</v>
      </c>
      <c r="I14" s="122">
        <f t="shared" si="0"/>
        <v>577</v>
      </c>
      <c r="J14" s="122">
        <f t="shared" si="0"/>
        <v>394</v>
      </c>
      <c r="K14" s="122">
        <f t="shared" si="0"/>
        <v>300</v>
      </c>
      <c r="L14" s="122">
        <f t="shared" si="0"/>
        <v>6</v>
      </c>
      <c r="M14" s="122">
        <f t="shared" si="0"/>
        <v>82</v>
      </c>
      <c r="N14" s="4"/>
    </row>
    <row r="15" spans="1:13" ht="3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</row>
    <row r="16" spans="1:14" ht="42" customHeight="1">
      <c r="A16" s="125" t="s">
        <v>15</v>
      </c>
      <c r="B16" s="126">
        <v>1157</v>
      </c>
      <c r="C16" s="126">
        <v>574</v>
      </c>
      <c r="D16" s="126">
        <v>176</v>
      </c>
      <c r="E16" s="126">
        <v>923</v>
      </c>
      <c r="F16" s="126">
        <v>215</v>
      </c>
      <c r="G16" s="126">
        <v>84</v>
      </c>
      <c r="H16" s="126">
        <v>471</v>
      </c>
      <c r="I16" s="126">
        <v>410</v>
      </c>
      <c r="J16" s="126">
        <v>193</v>
      </c>
      <c r="K16" s="126">
        <v>218</v>
      </c>
      <c r="L16" s="126">
        <v>13</v>
      </c>
      <c r="M16" s="126">
        <v>124</v>
      </c>
      <c r="N16" s="4"/>
    </row>
    <row r="17" spans="1:14" ht="3" customHeight="1">
      <c r="A17" s="181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4"/>
    </row>
    <row r="18" spans="1:14" ht="48" customHeight="1">
      <c r="A18" s="127" t="s">
        <v>89</v>
      </c>
      <c r="B18" s="128">
        <f aca="true" t="shared" si="1" ref="B18:M18">B14+B16</f>
        <v>2794</v>
      </c>
      <c r="C18" s="128">
        <f t="shared" si="1"/>
        <v>1376</v>
      </c>
      <c r="D18" s="128">
        <f t="shared" si="1"/>
        <v>342</v>
      </c>
      <c r="E18" s="128">
        <f t="shared" si="1"/>
        <v>2334</v>
      </c>
      <c r="F18" s="128">
        <f t="shared" si="1"/>
        <v>457</v>
      </c>
      <c r="G18" s="128">
        <f t="shared" si="1"/>
        <v>191</v>
      </c>
      <c r="H18" s="128">
        <f t="shared" si="1"/>
        <v>1424</v>
      </c>
      <c r="I18" s="128">
        <f t="shared" si="1"/>
        <v>987</v>
      </c>
      <c r="J18" s="128">
        <f t="shared" si="1"/>
        <v>587</v>
      </c>
      <c r="K18" s="128">
        <f t="shared" si="1"/>
        <v>518</v>
      </c>
      <c r="L18" s="128">
        <f t="shared" si="1"/>
        <v>19</v>
      </c>
      <c r="M18" s="128">
        <f t="shared" si="1"/>
        <v>206</v>
      </c>
      <c r="N18" s="4"/>
    </row>
    <row r="19" spans="1:12" ht="31.5" customHeight="1">
      <c r="A19" s="190" t="s">
        <v>73</v>
      </c>
      <c r="B19" s="190"/>
      <c r="C19" s="190"/>
      <c r="D19" s="190"/>
      <c r="E19" s="14"/>
      <c r="F19" s="14"/>
      <c r="G19" s="14"/>
      <c r="H19" s="14"/>
      <c r="I19" s="14"/>
      <c r="J19" s="14"/>
      <c r="K19" s="14"/>
      <c r="L19" s="14"/>
    </row>
    <row r="20" spans="1:11" ht="18">
      <c r="A20" s="184"/>
      <c r="B20" s="184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0" ht="15"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N16" sqref="N16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9" t="s">
        <v>21</v>
      </c>
      <c r="I1" s="27"/>
      <c r="J1" s="27"/>
    </row>
    <row r="2" spans="2:8" ht="3" customHeight="1">
      <c r="B2" s="1"/>
      <c r="C2" s="1"/>
      <c r="D2" s="1"/>
      <c r="E2" s="1"/>
      <c r="F2" s="1"/>
      <c r="G2" s="1"/>
      <c r="H2" s="19"/>
    </row>
    <row r="3" spans="2:8" ht="20.25">
      <c r="B3" s="191" t="s">
        <v>85</v>
      </c>
      <c r="C3" s="191"/>
      <c r="D3" s="191"/>
      <c r="E3" s="191"/>
      <c r="F3" s="191"/>
      <c r="G3" s="191"/>
      <c r="H3" s="191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86" t="s">
        <v>16</v>
      </c>
      <c r="C5" s="192" t="s">
        <v>101</v>
      </c>
      <c r="D5" s="192"/>
      <c r="E5" s="192" t="s">
        <v>103</v>
      </c>
      <c r="F5" s="192"/>
      <c r="G5" s="187" t="s">
        <v>102</v>
      </c>
      <c r="H5" s="189"/>
      <c r="I5" s="20"/>
      <c r="J5" s="20"/>
    </row>
    <row r="6" spans="2:9" ht="33.75" customHeight="1">
      <c r="B6" s="186"/>
      <c r="C6" s="141" t="s">
        <v>2</v>
      </c>
      <c r="D6" s="141" t="s">
        <v>17</v>
      </c>
      <c r="E6" s="141" t="s">
        <v>2</v>
      </c>
      <c r="F6" s="141" t="s">
        <v>17</v>
      </c>
      <c r="G6" s="141" t="s">
        <v>18</v>
      </c>
      <c r="H6" s="141" t="s">
        <v>19</v>
      </c>
      <c r="I6" s="21"/>
    </row>
    <row r="7" spans="2:8" ht="21" customHeight="1">
      <c r="B7" s="22" t="s">
        <v>5</v>
      </c>
      <c r="C7" s="22">
        <v>139</v>
      </c>
      <c r="D7" s="22">
        <v>11</v>
      </c>
      <c r="E7" s="22">
        <v>141</v>
      </c>
      <c r="F7" s="22">
        <v>11</v>
      </c>
      <c r="G7" s="35">
        <f aca="true" t="shared" si="0" ref="G7:H16">E7/C7</f>
        <v>1.014388489208633</v>
      </c>
      <c r="H7" s="35">
        <f t="shared" si="0"/>
        <v>1</v>
      </c>
    </row>
    <row r="8" spans="2:8" ht="21" customHeight="1">
      <c r="B8" s="22" t="s">
        <v>6</v>
      </c>
      <c r="C8" s="22">
        <v>145</v>
      </c>
      <c r="D8" s="22">
        <v>14</v>
      </c>
      <c r="E8" s="22">
        <v>151</v>
      </c>
      <c r="F8" s="22">
        <v>19</v>
      </c>
      <c r="G8" s="35">
        <f t="shared" si="0"/>
        <v>1.0413793103448277</v>
      </c>
      <c r="H8" s="35">
        <f t="shared" si="0"/>
        <v>1.3571428571428572</v>
      </c>
    </row>
    <row r="9" spans="2:8" ht="21" customHeight="1">
      <c r="B9" s="22" t="s">
        <v>7</v>
      </c>
      <c r="C9" s="22">
        <v>99</v>
      </c>
      <c r="D9" s="22">
        <v>7</v>
      </c>
      <c r="E9" s="22">
        <v>102</v>
      </c>
      <c r="F9" s="22">
        <v>10</v>
      </c>
      <c r="G9" s="35">
        <f t="shared" si="0"/>
        <v>1.0303030303030303</v>
      </c>
      <c r="H9" s="35">
        <f t="shared" si="0"/>
        <v>1.4285714285714286</v>
      </c>
    </row>
    <row r="10" spans="2:8" ht="21" customHeight="1">
      <c r="B10" s="22" t="s">
        <v>8</v>
      </c>
      <c r="C10" s="22">
        <v>290</v>
      </c>
      <c r="D10" s="22">
        <v>38</v>
      </c>
      <c r="E10" s="22">
        <v>301</v>
      </c>
      <c r="F10" s="22">
        <v>30</v>
      </c>
      <c r="G10" s="35">
        <f t="shared" si="0"/>
        <v>1.0379310344827586</v>
      </c>
      <c r="H10" s="35">
        <f t="shared" si="0"/>
        <v>0.7894736842105263</v>
      </c>
    </row>
    <row r="11" spans="2:8" ht="21" customHeight="1">
      <c r="B11" s="22" t="s">
        <v>9</v>
      </c>
      <c r="C11" s="22">
        <v>313</v>
      </c>
      <c r="D11" s="22">
        <v>29</v>
      </c>
      <c r="E11" s="22">
        <v>328</v>
      </c>
      <c r="F11" s="22">
        <v>40</v>
      </c>
      <c r="G11" s="35">
        <f t="shared" si="0"/>
        <v>1.0479233226837061</v>
      </c>
      <c r="H11" s="35">
        <f t="shared" si="0"/>
        <v>1.3793103448275863</v>
      </c>
    </row>
    <row r="12" spans="2:8" ht="21" customHeight="1">
      <c r="B12" s="22" t="s">
        <v>10</v>
      </c>
      <c r="C12" s="22">
        <v>126</v>
      </c>
      <c r="D12" s="22">
        <v>14</v>
      </c>
      <c r="E12" s="22">
        <v>130</v>
      </c>
      <c r="F12" s="22">
        <v>15</v>
      </c>
      <c r="G12" s="35">
        <f t="shared" si="0"/>
        <v>1.0317460317460319</v>
      </c>
      <c r="H12" s="35">
        <f t="shared" si="0"/>
        <v>1.0714285714285714</v>
      </c>
    </row>
    <row r="13" spans="2:8" ht="21" customHeight="1">
      <c r="B13" s="22" t="s">
        <v>11</v>
      </c>
      <c r="C13" s="22">
        <v>220</v>
      </c>
      <c r="D13" s="22">
        <v>18</v>
      </c>
      <c r="E13" s="22">
        <v>213</v>
      </c>
      <c r="F13" s="22">
        <v>22</v>
      </c>
      <c r="G13" s="35">
        <f t="shared" si="0"/>
        <v>0.9681818181818181</v>
      </c>
      <c r="H13" s="35">
        <f t="shared" si="0"/>
        <v>1.2222222222222223</v>
      </c>
    </row>
    <row r="14" spans="2:8" ht="21" customHeight="1">
      <c r="B14" s="22" t="s">
        <v>12</v>
      </c>
      <c r="C14" s="22">
        <v>145</v>
      </c>
      <c r="D14" s="22">
        <v>7</v>
      </c>
      <c r="E14" s="22">
        <v>153</v>
      </c>
      <c r="F14" s="22">
        <v>9</v>
      </c>
      <c r="G14" s="35">
        <f t="shared" si="0"/>
        <v>1.0551724137931036</v>
      </c>
      <c r="H14" s="35">
        <f t="shared" si="0"/>
        <v>1.2857142857142858</v>
      </c>
    </row>
    <row r="15" spans="2:8" ht="21" customHeight="1">
      <c r="B15" s="22" t="s">
        <v>13</v>
      </c>
      <c r="C15" s="22">
        <v>117</v>
      </c>
      <c r="D15" s="22">
        <v>7</v>
      </c>
      <c r="E15" s="22">
        <v>118</v>
      </c>
      <c r="F15" s="22">
        <v>10</v>
      </c>
      <c r="G15" s="35">
        <f t="shared" si="0"/>
        <v>1.0085470085470085</v>
      </c>
      <c r="H15" s="35">
        <f t="shared" si="0"/>
        <v>1.4285714285714286</v>
      </c>
    </row>
    <row r="16" spans="2:8" ht="31.5" customHeight="1">
      <c r="B16" s="151" t="s">
        <v>26</v>
      </c>
      <c r="C16" s="122">
        <f>SUM(C7:C15)</f>
        <v>1594</v>
      </c>
      <c r="D16" s="122">
        <f>SUM(D7:D15)</f>
        <v>145</v>
      </c>
      <c r="E16" s="122">
        <f>SUM(E7:E15)</f>
        <v>1637</v>
      </c>
      <c r="F16" s="122">
        <f>SUM(F7:F15)</f>
        <v>166</v>
      </c>
      <c r="G16" s="152">
        <f t="shared" si="0"/>
        <v>1.0269761606022585</v>
      </c>
      <c r="H16" s="152">
        <f t="shared" si="0"/>
        <v>1.1448275862068966</v>
      </c>
    </row>
    <row r="17" spans="2:8" ht="3.75" customHeight="1">
      <c r="B17" s="79"/>
      <c r="C17" s="79"/>
      <c r="D17" s="79"/>
      <c r="E17" s="79"/>
      <c r="F17" s="79"/>
      <c r="G17" s="80"/>
      <c r="H17" s="80"/>
    </row>
    <row r="18" spans="2:8" ht="31.5" customHeight="1">
      <c r="B18" s="134" t="s">
        <v>14</v>
      </c>
      <c r="C18" s="126">
        <v>1096</v>
      </c>
      <c r="D18" s="135">
        <v>164</v>
      </c>
      <c r="E18" s="126">
        <v>1157</v>
      </c>
      <c r="F18" s="135">
        <v>176</v>
      </c>
      <c r="G18" s="136">
        <f>E18/C18</f>
        <v>1.0556569343065694</v>
      </c>
      <c r="H18" s="136">
        <f>F18/D18</f>
        <v>1.0731707317073171</v>
      </c>
    </row>
    <row r="19" spans="2:8" ht="4.5" customHeight="1">
      <c r="B19" s="79"/>
      <c r="C19" s="79"/>
      <c r="D19" s="79"/>
      <c r="E19" s="79"/>
      <c r="F19" s="79"/>
      <c r="G19" s="80"/>
      <c r="H19" s="80"/>
    </row>
    <row r="20" spans="2:8" ht="33.75" customHeight="1">
      <c r="B20" s="127" t="s">
        <v>90</v>
      </c>
      <c r="C20" s="128">
        <f>C16+C18</f>
        <v>2690</v>
      </c>
      <c r="D20" s="128">
        <f>D16+D18</f>
        <v>309</v>
      </c>
      <c r="E20" s="128">
        <f>E16+E18</f>
        <v>2794</v>
      </c>
      <c r="F20" s="128">
        <f>F16+F18</f>
        <v>342</v>
      </c>
      <c r="G20" s="129">
        <f>E20/C20</f>
        <v>1.0386617100371747</v>
      </c>
      <c r="H20" s="129">
        <f>F20/D20</f>
        <v>1.1067961165048543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A36" sqref="A3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7" t="s">
        <v>22</v>
      </c>
      <c r="J1" s="197"/>
      <c r="K1" s="197"/>
      <c r="L1" s="27"/>
    </row>
    <row r="2" spans="1:11" s="25" customFormat="1" ht="26.25" customHeight="1">
      <c r="A2" s="162" t="s">
        <v>104</v>
      </c>
      <c r="B2" s="162"/>
      <c r="C2" s="162"/>
      <c r="D2" s="162"/>
      <c r="E2" s="162"/>
      <c r="F2" s="198"/>
      <c r="G2" s="198"/>
      <c r="H2" s="198"/>
      <c r="I2" s="198"/>
      <c r="J2" s="198"/>
      <c r="K2" s="198"/>
    </row>
    <row r="3" spans="1:11" ht="21" customHeight="1">
      <c r="A3" s="196" t="s">
        <v>23</v>
      </c>
      <c r="B3" s="196"/>
      <c r="C3" s="196"/>
      <c r="D3" s="196"/>
      <c r="E3" s="196" t="s">
        <v>86</v>
      </c>
      <c r="F3" s="36"/>
      <c r="G3" s="192" t="s">
        <v>24</v>
      </c>
      <c r="H3" s="192"/>
      <c r="I3" s="192"/>
      <c r="J3" s="192"/>
      <c r="K3" s="192" t="s">
        <v>87</v>
      </c>
    </row>
    <row r="4" spans="1:11" ht="19.5" customHeight="1">
      <c r="A4" s="199" t="s">
        <v>75</v>
      </c>
      <c r="B4" s="199" t="s">
        <v>2</v>
      </c>
      <c r="C4" s="200" t="s">
        <v>79</v>
      </c>
      <c r="D4" s="200"/>
      <c r="E4" s="196"/>
      <c r="F4" s="36"/>
      <c r="G4" s="195" t="s">
        <v>75</v>
      </c>
      <c r="H4" s="195" t="s">
        <v>2</v>
      </c>
      <c r="I4" s="201" t="s">
        <v>74</v>
      </c>
      <c r="J4" s="201"/>
      <c r="K4" s="192"/>
    </row>
    <row r="5" spans="1:11" ht="15.75" customHeight="1">
      <c r="A5" s="199"/>
      <c r="B5" s="199"/>
      <c r="C5" s="137" t="s">
        <v>77</v>
      </c>
      <c r="D5" s="94" t="s">
        <v>76</v>
      </c>
      <c r="E5" s="196"/>
      <c r="F5" s="36"/>
      <c r="G5" s="195"/>
      <c r="H5" s="195"/>
      <c r="I5" s="142" t="s">
        <v>78</v>
      </c>
      <c r="J5" s="142" t="s">
        <v>76</v>
      </c>
      <c r="K5" s="192"/>
    </row>
    <row r="6" spans="1:11" ht="27.75" customHeight="1">
      <c r="A6" s="153" t="s">
        <v>88</v>
      </c>
      <c r="B6" s="154">
        <v>1096</v>
      </c>
      <c r="C6" s="155">
        <v>164</v>
      </c>
      <c r="D6" s="156">
        <f aca="true" t="shared" si="0" ref="D6:D12">C6/B6%</f>
        <v>14.963503649635035</v>
      </c>
      <c r="E6" s="157">
        <v>3.2</v>
      </c>
      <c r="F6" s="158"/>
      <c r="G6" s="153" t="s">
        <v>88</v>
      </c>
      <c r="H6" s="159">
        <v>1594</v>
      </c>
      <c r="I6" s="160">
        <v>145</v>
      </c>
      <c r="J6" s="156">
        <f aca="true" t="shared" si="1" ref="J6:J12">I6/H6%</f>
        <v>9.096612296110415</v>
      </c>
      <c r="K6" s="161">
        <v>8.1</v>
      </c>
    </row>
    <row r="7" spans="1:11" ht="27.75" customHeight="1">
      <c r="A7" s="31" t="s">
        <v>92</v>
      </c>
      <c r="B7" s="138">
        <v>1157</v>
      </c>
      <c r="C7" s="22">
        <v>176</v>
      </c>
      <c r="D7" s="55">
        <f t="shared" si="0"/>
        <v>15.211754537597233</v>
      </c>
      <c r="E7" s="133"/>
      <c r="F7" s="36"/>
      <c r="G7" s="31" t="s">
        <v>92</v>
      </c>
      <c r="H7" s="143">
        <v>1637</v>
      </c>
      <c r="I7" s="54">
        <v>166</v>
      </c>
      <c r="J7" s="55">
        <f t="shared" si="1"/>
        <v>10.140500916310323</v>
      </c>
      <c r="K7" s="150"/>
    </row>
    <row r="8" spans="1:11" ht="33" customHeight="1" hidden="1">
      <c r="A8" s="31" t="s">
        <v>105</v>
      </c>
      <c r="B8" s="138"/>
      <c r="C8" s="22"/>
      <c r="D8" s="55" t="e">
        <f t="shared" si="0"/>
        <v>#DIV/0!</v>
      </c>
      <c r="E8" s="133"/>
      <c r="F8" s="36"/>
      <c r="G8" s="31" t="s">
        <v>105</v>
      </c>
      <c r="H8" s="143"/>
      <c r="I8" s="54"/>
      <c r="J8" s="55" t="e">
        <f t="shared" si="1"/>
        <v>#DIV/0!</v>
      </c>
      <c r="K8" s="150"/>
    </row>
    <row r="9" spans="1:12" ht="33" customHeight="1" hidden="1">
      <c r="A9" s="31" t="s">
        <v>106</v>
      </c>
      <c r="B9" s="138"/>
      <c r="C9" s="22"/>
      <c r="D9" s="55" t="e">
        <f t="shared" si="0"/>
        <v>#DIV/0!</v>
      </c>
      <c r="E9" s="133"/>
      <c r="F9" s="36"/>
      <c r="G9" s="31" t="s">
        <v>106</v>
      </c>
      <c r="H9" s="143"/>
      <c r="I9" s="54"/>
      <c r="J9" s="55" t="e">
        <f t="shared" si="1"/>
        <v>#DIV/0!</v>
      </c>
      <c r="K9" s="150"/>
      <c r="L9" s="26"/>
    </row>
    <row r="10" spans="1:12" ht="33" customHeight="1" hidden="1">
      <c r="A10" s="31" t="s">
        <v>107</v>
      </c>
      <c r="B10" s="138"/>
      <c r="C10" s="22"/>
      <c r="D10" s="55" t="e">
        <f t="shared" si="0"/>
        <v>#DIV/0!</v>
      </c>
      <c r="E10" s="133"/>
      <c r="F10" s="36"/>
      <c r="G10" s="31" t="s">
        <v>107</v>
      </c>
      <c r="H10" s="143"/>
      <c r="I10" s="54"/>
      <c r="J10" s="55" t="e">
        <f t="shared" si="1"/>
        <v>#DIV/0!</v>
      </c>
      <c r="K10" s="150"/>
      <c r="L10" s="26"/>
    </row>
    <row r="11" spans="1:12" ht="33" customHeight="1" hidden="1">
      <c r="A11" s="31" t="s">
        <v>108</v>
      </c>
      <c r="B11" s="138"/>
      <c r="C11" s="22"/>
      <c r="D11" s="55" t="e">
        <f t="shared" si="0"/>
        <v>#DIV/0!</v>
      </c>
      <c r="E11" s="133"/>
      <c r="F11" s="36"/>
      <c r="G11" s="31" t="s">
        <v>108</v>
      </c>
      <c r="H11" s="143"/>
      <c r="I11" s="54"/>
      <c r="J11" s="55" t="e">
        <f t="shared" si="1"/>
        <v>#DIV/0!</v>
      </c>
      <c r="K11" s="150"/>
      <c r="L11" s="26"/>
    </row>
    <row r="12" spans="1:12" ht="33" customHeight="1" hidden="1">
      <c r="A12" s="31" t="s">
        <v>109</v>
      </c>
      <c r="B12" s="138"/>
      <c r="C12" s="22"/>
      <c r="D12" s="55" t="e">
        <f t="shared" si="0"/>
        <v>#DIV/0!</v>
      </c>
      <c r="E12" s="133"/>
      <c r="F12" s="36"/>
      <c r="G12" s="31" t="s">
        <v>109</v>
      </c>
      <c r="H12" s="143"/>
      <c r="I12" s="54"/>
      <c r="J12" s="55" t="e">
        <f t="shared" si="1"/>
        <v>#DIV/0!</v>
      </c>
      <c r="K12" s="150"/>
      <c r="L12" s="26"/>
    </row>
    <row r="13" spans="1:12" ht="33" customHeight="1" hidden="1">
      <c r="A13" s="31" t="s">
        <v>110</v>
      </c>
      <c r="B13" s="138"/>
      <c r="C13" s="22"/>
      <c r="D13" s="55" t="e">
        <f aca="true" t="shared" si="2" ref="D13:D18">C13/B13%</f>
        <v>#DIV/0!</v>
      </c>
      <c r="E13" s="133"/>
      <c r="F13" s="36"/>
      <c r="G13" s="31" t="s">
        <v>110</v>
      </c>
      <c r="H13" s="143"/>
      <c r="I13" s="54"/>
      <c r="J13" s="55" t="e">
        <f aca="true" t="shared" si="3" ref="J13:J18">I13/H13%</f>
        <v>#DIV/0!</v>
      </c>
      <c r="K13" s="150"/>
      <c r="L13" s="26"/>
    </row>
    <row r="14" spans="1:12" ht="33" customHeight="1" hidden="1">
      <c r="A14" s="31" t="s">
        <v>111</v>
      </c>
      <c r="B14" s="138"/>
      <c r="C14" s="22"/>
      <c r="D14" s="55" t="e">
        <f t="shared" si="2"/>
        <v>#DIV/0!</v>
      </c>
      <c r="E14" s="133"/>
      <c r="F14" s="36"/>
      <c r="G14" s="31" t="s">
        <v>111</v>
      </c>
      <c r="H14" s="143"/>
      <c r="I14" s="54"/>
      <c r="J14" s="55" t="e">
        <f t="shared" si="3"/>
        <v>#DIV/0!</v>
      </c>
      <c r="K14" s="150"/>
      <c r="L14" s="26"/>
    </row>
    <row r="15" spans="1:12" ht="33" customHeight="1" hidden="1">
      <c r="A15" s="31" t="s">
        <v>112</v>
      </c>
      <c r="B15" s="138"/>
      <c r="C15" s="22"/>
      <c r="D15" s="55" t="e">
        <f t="shared" si="2"/>
        <v>#DIV/0!</v>
      </c>
      <c r="E15" s="133"/>
      <c r="F15" s="36"/>
      <c r="G15" s="31" t="s">
        <v>112</v>
      </c>
      <c r="H15" s="143"/>
      <c r="I15" s="54"/>
      <c r="J15" s="55" t="e">
        <f t="shared" si="3"/>
        <v>#DIV/0!</v>
      </c>
      <c r="K15" s="150"/>
      <c r="L15" s="26"/>
    </row>
    <row r="16" spans="1:12" ht="33" customHeight="1" hidden="1">
      <c r="A16" s="31" t="s">
        <v>113</v>
      </c>
      <c r="B16" s="138"/>
      <c r="C16" s="22"/>
      <c r="D16" s="55" t="e">
        <f t="shared" si="2"/>
        <v>#DIV/0!</v>
      </c>
      <c r="E16" s="133"/>
      <c r="F16" s="36"/>
      <c r="G16" s="31" t="s">
        <v>113</v>
      </c>
      <c r="H16" s="143"/>
      <c r="I16" s="54"/>
      <c r="J16" s="55" t="e">
        <f t="shared" si="3"/>
        <v>#DIV/0!</v>
      </c>
      <c r="K16" s="150"/>
      <c r="L16" s="26"/>
    </row>
    <row r="17" spans="1:12" ht="33" customHeight="1" hidden="1">
      <c r="A17" s="31" t="s">
        <v>114</v>
      </c>
      <c r="B17" s="138"/>
      <c r="C17" s="22"/>
      <c r="D17" s="55" t="e">
        <f t="shared" si="2"/>
        <v>#DIV/0!</v>
      </c>
      <c r="E17" s="133"/>
      <c r="F17" s="36"/>
      <c r="G17" s="31" t="s">
        <v>114</v>
      </c>
      <c r="H17" s="143"/>
      <c r="I17" s="54"/>
      <c r="J17" s="55" t="e">
        <f t="shared" si="3"/>
        <v>#DIV/0!</v>
      </c>
      <c r="K17" s="150"/>
      <c r="L17" s="26"/>
    </row>
    <row r="18" spans="1:13" ht="33" customHeight="1" hidden="1">
      <c r="A18" s="31" t="s">
        <v>115</v>
      </c>
      <c r="B18" s="138"/>
      <c r="C18" s="22"/>
      <c r="D18" s="55" t="e">
        <f t="shared" si="2"/>
        <v>#DIV/0!</v>
      </c>
      <c r="E18" s="133"/>
      <c r="F18" s="37"/>
      <c r="G18" s="31" t="s">
        <v>115</v>
      </c>
      <c r="H18" s="143"/>
      <c r="I18" s="54"/>
      <c r="J18" s="55" t="e">
        <f t="shared" si="3"/>
        <v>#DIV/0!</v>
      </c>
      <c r="K18" s="150"/>
      <c r="L18" s="2"/>
      <c r="M18" s="1"/>
    </row>
    <row r="19" spans="1:11" ht="12.75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</sheetData>
  <sheetProtection/>
  <mergeCells count="13">
    <mergeCell ref="B4:B5"/>
    <mergeCell ref="C4:D4"/>
    <mergeCell ref="I4:J4"/>
    <mergeCell ref="A19:K19"/>
    <mergeCell ref="G4:G5"/>
    <mergeCell ref="H4:H5"/>
    <mergeCell ref="E3:E5"/>
    <mergeCell ref="G3:J3"/>
    <mergeCell ref="I1:K1"/>
    <mergeCell ref="A2:K2"/>
    <mergeCell ref="K3:K5"/>
    <mergeCell ref="A3:D3"/>
    <mergeCell ref="A4:A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29" sqref="G29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97" t="s">
        <v>34</v>
      </c>
      <c r="I1" s="197"/>
    </row>
    <row r="2" spans="2:8" ht="43.5" customHeight="1" thickBot="1">
      <c r="B2" s="206" t="s">
        <v>116</v>
      </c>
      <c r="C2" s="206"/>
      <c r="D2" s="206"/>
      <c r="E2" s="206"/>
      <c r="F2" s="206"/>
      <c r="G2" s="206"/>
      <c r="H2" s="206"/>
    </row>
    <row r="3" spans="2:8" ht="24" customHeight="1" thickBot="1">
      <c r="B3" s="202" t="s">
        <v>67</v>
      </c>
      <c r="C3" s="207" t="s">
        <v>25</v>
      </c>
      <c r="D3" s="208"/>
      <c r="E3" s="209" t="s">
        <v>14</v>
      </c>
      <c r="F3" s="209"/>
      <c r="G3" s="210" t="s">
        <v>26</v>
      </c>
      <c r="H3" s="211"/>
    </row>
    <row r="4" spans="2:8" ht="16.5" thickBot="1">
      <c r="B4" s="204"/>
      <c r="C4" s="51" t="s">
        <v>2</v>
      </c>
      <c r="D4" s="39" t="s">
        <v>27</v>
      </c>
      <c r="E4" s="39" t="s">
        <v>2</v>
      </c>
      <c r="F4" s="39" t="s">
        <v>27</v>
      </c>
      <c r="G4" s="39" t="s">
        <v>2</v>
      </c>
      <c r="H4" s="40" t="s">
        <v>27</v>
      </c>
    </row>
    <row r="5" spans="2:8" ht="18.75" customHeight="1" thickBot="1">
      <c r="B5" s="203"/>
      <c r="C5" s="56">
        <f aca="true" t="shared" si="0" ref="C5:H5">SUM(C6:C10)</f>
        <v>2794</v>
      </c>
      <c r="D5" s="57">
        <f t="shared" si="0"/>
        <v>99.99999999999997</v>
      </c>
      <c r="E5" s="58">
        <f t="shared" si="0"/>
        <v>1157</v>
      </c>
      <c r="F5" s="59">
        <f t="shared" si="0"/>
        <v>99.99999999999999</v>
      </c>
      <c r="G5" s="139">
        <f t="shared" si="0"/>
        <v>1637</v>
      </c>
      <c r="H5" s="144">
        <f t="shared" si="0"/>
        <v>99.99999999999999</v>
      </c>
    </row>
    <row r="6" spans="2:8" ht="15.75">
      <c r="B6" s="50" t="s">
        <v>35</v>
      </c>
      <c r="C6" s="60">
        <f>E6+G6</f>
        <v>191</v>
      </c>
      <c r="D6" s="61">
        <f>C6/C5%</f>
        <v>6.836077308518253</v>
      </c>
      <c r="E6" s="60">
        <v>84</v>
      </c>
      <c r="F6" s="61">
        <f>E6/E5%</f>
        <v>7.260155574762316</v>
      </c>
      <c r="G6" s="60">
        <v>107</v>
      </c>
      <c r="H6" s="62">
        <f>G6/G5%</f>
        <v>6.536346976175931</v>
      </c>
    </row>
    <row r="7" spans="2:8" ht="15.75">
      <c r="B7" s="41" t="s">
        <v>36</v>
      </c>
      <c r="C7" s="54">
        <f>E7+G7</f>
        <v>582</v>
      </c>
      <c r="D7" s="55">
        <f>C7/C5%</f>
        <v>20.83035075161059</v>
      </c>
      <c r="E7" s="54">
        <v>259</v>
      </c>
      <c r="F7" s="55">
        <f>E7/E5%</f>
        <v>22.385479688850474</v>
      </c>
      <c r="G7" s="54">
        <v>323</v>
      </c>
      <c r="H7" s="63">
        <f>G7/G5%</f>
        <v>19.73121563836286</v>
      </c>
    </row>
    <row r="8" spans="2:8" ht="15.75">
      <c r="B8" s="41" t="s">
        <v>37</v>
      </c>
      <c r="C8" s="54">
        <f>E8+G8</f>
        <v>739</v>
      </c>
      <c r="D8" s="55">
        <f>C8/C5%</f>
        <v>26.44953471725125</v>
      </c>
      <c r="E8" s="54">
        <v>288</v>
      </c>
      <c r="F8" s="55">
        <f>E8/E5%</f>
        <v>24.891961970613654</v>
      </c>
      <c r="G8" s="54">
        <v>451</v>
      </c>
      <c r="H8" s="63">
        <f>G8/G5%</f>
        <v>27.550397067806962</v>
      </c>
    </row>
    <row r="9" spans="2:8" ht="15.75">
      <c r="B9" s="41" t="s">
        <v>38</v>
      </c>
      <c r="C9" s="54">
        <f>E9+G9</f>
        <v>570</v>
      </c>
      <c r="D9" s="55">
        <f>C9/C5%</f>
        <v>20.400858983536146</v>
      </c>
      <c r="E9" s="54">
        <v>227</v>
      </c>
      <c r="F9" s="55">
        <f>E9/E5%</f>
        <v>19.61970613656007</v>
      </c>
      <c r="G9" s="54">
        <v>343</v>
      </c>
      <c r="H9" s="63">
        <f>G9/G5%</f>
        <v>20.9529627367135</v>
      </c>
    </row>
    <row r="10" spans="2:8" ht="16.5" thickBot="1">
      <c r="B10" s="42" t="s">
        <v>39</v>
      </c>
      <c r="C10" s="64">
        <f>E10+G10</f>
        <v>712</v>
      </c>
      <c r="D10" s="65">
        <f>C10/C5%</f>
        <v>25.48317823908375</v>
      </c>
      <c r="E10" s="64">
        <v>299</v>
      </c>
      <c r="F10" s="65">
        <f>E10/E5%</f>
        <v>25.84269662921348</v>
      </c>
      <c r="G10" s="64">
        <v>413</v>
      </c>
      <c r="H10" s="66">
        <f>G10/G5%</f>
        <v>25.229077580940743</v>
      </c>
    </row>
    <row r="11" spans="2:8" ht="3.75" customHeight="1" thickBot="1">
      <c r="B11" s="43"/>
      <c r="C11" s="44"/>
      <c r="D11" s="45"/>
      <c r="E11" s="30"/>
      <c r="F11" s="45"/>
      <c r="G11" s="46"/>
      <c r="H11" s="45"/>
    </row>
    <row r="12" spans="2:8" ht="19.5" customHeight="1" thickBot="1">
      <c r="B12" s="202" t="s">
        <v>68</v>
      </c>
      <c r="C12" s="130" t="s">
        <v>2</v>
      </c>
      <c r="D12" s="131" t="s">
        <v>27</v>
      </c>
      <c r="E12" s="132" t="s">
        <v>2</v>
      </c>
      <c r="F12" s="132" t="s">
        <v>27</v>
      </c>
      <c r="G12" s="148" t="s">
        <v>2</v>
      </c>
      <c r="H12" s="149" t="s">
        <v>27</v>
      </c>
    </row>
    <row r="13" spans="2:8" ht="18.75" customHeight="1" thickBot="1">
      <c r="B13" s="203"/>
      <c r="C13" s="67">
        <f aca="true" t="shared" si="1" ref="C13:H13">SUM(C14:C18)</f>
        <v>2794</v>
      </c>
      <c r="D13" s="68">
        <f t="shared" si="1"/>
        <v>100</v>
      </c>
      <c r="E13" s="69">
        <f t="shared" si="1"/>
        <v>1157</v>
      </c>
      <c r="F13" s="70">
        <f t="shared" si="1"/>
        <v>100</v>
      </c>
      <c r="G13" s="145">
        <f t="shared" si="1"/>
        <v>1637</v>
      </c>
      <c r="H13" s="146">
        <f t="shared" si="1"/>
        <v>100</v>
      </c>
    </row>
    <row r="14" spans="2:8" ht="15.75">
      <c r="B14" s="50" t="s">
        <v>40</v>
      </c>
      <c r="C14" s="60">
        <f>E14+G14</f>
        <v>313</v>
      </c>
      <c r="D14" s="71">
        <f>C14/C13%</f>
        <v>11.202576950608446</v>
      </c>
      <c r="E14" s="60">
        <v>162</v>
      </c>
      <c r="F14" s="61">
        <f>E14/E13%</f>
        <v>14.00172860847018</v>
      </c>
      <c r="G14" s="60">
        <v>151</v>
      </c>
      <c r="H14" s="62">
        <f>G14/G13%</f>
        <v>9.224190592547343</v>
      </c>
    </row>
    <row r="15" spans="2:8" ht="15" customHeight="1">
      <c r="B15" s="41" t="s">
        <v>41</v>
      </c>
      <c r="C15" s="54">
        <f>E15+G15</f>
        <v>545</v>
      </c>
      <c r="D15" s="72">
        <f>C15/C13%</f>
        <v>19.506084466714388</v>
      </c>
      <c r="E15" s="54">
        <v>244</v>
      </c>
      <c r="F15" s="55">
        <f>E15/E13%</f>
        <v>21.089023336214346</v>
      </c>
      <c r="G15" s="54">
        <v>301</v>
      </c>
      <c r="H15" s="63">
        <f>G15/G13%</f>
        <v>18.387293830177153</v>
      </c>
    </row>
    <row r="16" spans="2:8" ht="15.75">
      <c r="B16" s="41" t="s">
        <v>42</v>
      </c>
      <c r="C16" s="54">
        <f>E16+G16</f>
        <v>240</v>
      </c>
      <c r="D16" s="72">
        <f>C16/C13%</f>
        <v>8.589835361488904</v>
      </c>
      <c r="E16" s="54">
        <v>107</v>
      </c>
      <c r="F16" s="55">
        <f>E16/E13%</f>
        <v>9.248055315471046</v>
      </c>
      <c r="G16" s="54">
        <v>133</v>
      </c>
      <c r="H16" s="63">
        <f>G16/G13%</f>
        <v>8.124618204031766</v>
      </c>
    </row>
    <row r="17" spans="2:8" ht="15.75">
      <c r="B17" s="41" t="s">
        <v>43</v>
      </c>
      <c r="C17" s="54">
        <f>E17+G17</f>
        <v>762</v>
      </c>
      <c r="D17" s="72">
        <f>C17/C13%</f>
        <v>27.27272727272727</v>
      </c>
      <c r="E17" s="54">
        <v>313</v>
      </c>
      <c r="F17" s="55">
        <f>E17/E13%</f>
        <v>27.052722558340534</v>
      </c>
      <c r="G17" s="54">
        <v>449</v>
      </c>
      <c r="H17" s="63">
        <f>G17/G13%</f>
        <v>27.428222357971897</v>
      </c>
    </row>
    <row r="18" spans="2:8" ht="16.5" thickBot="1">
      <c r="B18" s="42" t="s">
        <v>44</v>
      </c>
      <c r="C18" s="64">
        <f>E18+G18</f>
        <v>934</v>
      </c>
      <c r="D18" s="73">
        <f>C18/C13%</f>
        <v>33.42877594846099</v>
      </c>
      <c r="E18" s="64">
        <v>331</v>
      </c>
      <c r="F18" s="65">
        <f>E18/E13%</f>
        <v>28.60847018150389</v>
      </c>
      <c r="G18" s="64">
        <v>603</v>
      </c>
      <c r="H18" s="66">
        <f>G18/G13%</f>
        <v>36.83567501527184</v>
      </c>
    </row>
    <row r="19" spans="2:8" ht="3.75" customHeight="1" thickBot="1">
      <c r="B19" s="212"/>
      <c r="C19" s="212"/>
      <c r="D19" s="212"/>
      <c r="E19" s="205"/>
      <c r="F19" s="205"/>
      <c r="G19" s="45"/>
      <c r="H19" s="45"/>
    </row>
    <row r="20" spans="2:8" ht="19.5" customHeight="1" thickBot="1">
      <c r="B20" s="202" t="s">
        <v>69</v>
      </c>
      <c r="C20" s="130" t="s">
        <v>2</v>
      </c>
      <c r="D20" s="131" t="s">
        <v>27</v>
      </c>
      <c r="E20" s="132" t="s">
        <v>2</v>
      </c>
      <c r="F20" s="132" t="s">
        <v>27</v>
      </c>
      <c r="G20" s="148" t="s">
        <v>2</v>
      </c>
      <c r="H20" s="149" t="s">
        <v>27</v>
      </c>
    </row>
    <row r="21" spans="2:8" ht="18.75" customHeight="1" thickBot="1">
      <c r="B21" s="203"/>
      <c r="C21" s="67">
        <f aca="true" t="shared" si="2" ref="C21:H21">SUM(C22:C28)</f>
        <v>2794</v>
      </c>
      <c r="D21" s="68">
        <f t="shared" si="2"/>
        <v>99.99999999999999</v>
      </c>
      <c r="E21" s="69">
        <f t="shared" si="2"/>
        <v>1157</v>
      </c>
      <c r="F21" s="74">
        <f t="shared" si="2"/>
        <v>99.99999999999999</v>
      </c>
      <c r="G21" s="145">
        <f t="shared" si="2"/>
        <v>1637</v>
      </c>
      <c r="H21" s="147">
        <f t="shared" si="2"/>
        <v>100</v>
      </c>
    </row>
    <row r="22" spans="2:8" ht="15.75">
      <c r="B22" s="50" t="s">
        <v>45</v>
      </c>
      <c r="C22" s="60">
        <f>E22+G22</f>
        <v>210</v>
      </c>
      <c r="D22" s="61">
        <f>C22/C21%</f>
        <v>7.516105941302792</v>
      </c>
      <c r="E22" s="75">
        <v>90</v>
      </c>
      <c r="F22" s="61">
        <f>E22/E21%</f>
        <v>7.778738115816767</v>
      </c>
      <c r="G22" s="60">
        <v>120</v>
      </c>
      <c r="H22" s="62">
        <f>G22/G21%</f>
        <v>7.330482590103848</v>
      </c>
    </row>
    <row r="23" spans="2:8" ht="15.75">
      <c r="B23" s="47" t="s">
        <v>46</v>
      </c>
      <c r="C23" s="54">
        <f aca="true" t="shared" si="3" ref="C23:C28">E23+G23</f>
        <v>542</v>
      </c>
      <c r="D23" s="55">
        <f>C23/C21%</f>
        <v>19.398711524695777</v>
      </c>
      <c r="E23" s="22">
        <v>241</v>
      </c>
      <c r="F23" s="55">
        <f>E23/E21%</f>
        <v>20.82973206568712</v>
      </c>
      <c r="G23" s="54">
        <v>301</v>
      </c>
      <c r="H23" s="63">
        <f>G23/G21%</f>
        <v>18.387293830177153</v>
      </c>
    </row>
    <row r="24" spans="2:8" ht="15.75">
      <c r="B24" s="47" t="s">
        <v>47</v>
      </c>
      <c r="C24" s="54">
        <f t="shared" si="3"/>
        <v>670</v>
      </c>
      <c r="D24" s="55">
        <f>C24/C21%</f>
        <v>23.97995705082319</v>
      </c>
      <c r="E24" s="22">
        <v>270</v>
      </c>
      <c r="F24" s="55">
        <f>E24/E21%</f>
        <v>23.3362143474503</v>
      </c>
      <c r="G24" s="54">
        <v>400</v>
      </c>
      <c r="H24" s="63">
        <f>G24/G21%</f>
        <v>24.434941967012826</v>
      </c>
    </row>
    <row r="25" spans="2:8" ht="15.75">
      <c r="B25" s="47" t="s">
        <v>48</v>
      </c>
      <c r="C25" s="54">
        <f t="shared" si="3"/>
        <v>478</v>
      </c>
      <c r="D25" s="55">
        <f>C25/C21%</f>
        <v>17.108088761632068</v>
      </c>
      <c r="E25" s="22">
        <v>194</v>
      </c>
      <c r="F25" s="55">
        <f>E25/E21%</f>
        <v>16.767502160760586</v>
      </c>
      <c r="G25" s="54">
        <v>284</v>
      </c>
      <c r="H25" s="63">
        <f>G25/G21%</f>
        <v>17.348808796579107</v>
      </c>
    </row>
    <row r="26" spans="2:8" ht="15.75">
      <c r="B26" s="47" t="s">
        <v>49</v>
      </c>
      <c r="C26" s="54">
        <f t="shared" si="3"/>
        <v>489</v>
      </c>
      <c r="D26" s="55">
        <f>C26/C21%</f>
        <v>17.501789549033642</v>
      </c>
      <c r="E26" s="22">
        <v>194</v>
      </c>
      <c r="F26" s="55">
        <f>E26/E21%</f>
        <v>16.767502160760586</v>
      </c>
      <c r="G26" s="54">
        <v>295</v>
      </c>
      <c r="H26" s="63">
        <f>G26/G21%</f>
        <v>18.02076970067196</v>
      </c>
    </row>
    <row r="27" spans="2:8" ht="15.75">
      <c r="B27" s="41" t="s">
        <v>50</v>
      </c>
      <c r="C27" s="54">
        <f t="shared" si="3"/>
        <v>278</v>
      </c>
      <c r="D27" s="55">
        <f>C27/C21%</f>
        <v>9.94989262705798</v>
      </c>
      <c r="E27" s="22">
        <v>115</v>
      </c>
      <c r="F27" s="55">
        <f>E27/E21%</f>
        <v>9.939498703543647</v>
      </c>
      <c r="G27" s="54">
        <v>163</v>
      </c>
      <c r="H27" s="63">
        <f>G27/G21%</f>
        <v>9.957238851557728</v>
      </c>
    </row>
    <row r="28" spans="2:8" ht="16.5" thickBot="1">
      <c r="B28" s="42" t="s">
        <v>51</v>
      </c>
      <c r="C28" s="64">
        <f t="shared" si="3"/>
        <v>127</v>
      </c>
      <c r="D28" s="65">
        <f>C28/C21%</f>
        <v>4.545454545454545</v>
      </c>
      <c r="E28" s="76">
        <v>53</v>
      </c>
      <c r="F28" s="65">
        <f>E28/E21%</f>
        <v>4.580812445980985</v>
      </c>
      <c r="G28" s="64">
        <v>74</v>
      </c>
      <c r="H28" s="66">
        <f>G28/G21%</f>
        <v>4.520464263897373</v>
      </c>
    </row>
    <row r="29" spans="6:7" ht="15.75">
      <c r="F29" s="4"/>
      <c r="G29" s="28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7" t="s">
        <v>52</v>
      </c>
      <c r="I2" s="197"/>
    </row>
    <row r="3" spans="2:8" ht="44.25" customHeight="1" thickBot="1">
      <c r="B3" s="213" t="s">
        <v>117</v>
      </c>
      <c r="C3" s="213"/>
      <c r="D3" s="213"/>
      <c r="E3" s="213"/>
      <c r="F3" s="213"/>
      <c r="G3" s="213"/>
      <c r="H3" s="213"/>
    </row>
    <row r="4" spans="2:8" ht="24" customHeight="1" thickBot="1">
      <c r="B4" s="202" t="s">
        <v>70</v>
      </c>
      <c r="C4" s="214" t="s">
        <v>25</v>
      </c>
      <c r="D4" s="208"/>
      <c r="E4" s="209" t="s">
        <v>14</v>
      </c>
      <c r="F4" s="209"/>
      <c r="G4" s="210" t="s">
        <v>26</v>
      </c>
      <c r="H4" s="211"/>
    </row>
    <row r="5" spans="2:8" ht="16.5" customHeight="1" thickBot="1">
      <c r="B5" s="204"/>
      <c r="C5" s="38" t="s">
        <v>2</v>
      </c>
      <c r="D5" s="39" t="s">
        <v>27</v>
      </c>
      <c r="E5" s="39" t="s">
        <v>2</v>
      </c>
      <c r="F5" s="39" t="s">
        <v>27</v>
      </c>
      <c r="G5" s="39" t="s">
        <v>2</v>
      </c>
      <c r="H5" s="40" t="s">
        <v>27</v>
      </c>
    </row>
    <row r="6" spans="2:8" ht="25.5" customHeight="1" thickBot="1">
      <c r="B6" s="203"/>
      <c r="C6" s="56">
        <f aca="true" t="shared" si="0" ref="C6:H6">SUM(C7:C12)</f>
        <v>2794</v>
      </c>
      <c r="D6" s="57">
        <f t="shared" si="0"/>
        <v>100</v>
      </c>
      <c r="E6" s="58">
        <f t="shared" si="0"/>
        <v>1157</v>
      </c>
      <c r="F6" s="77">
        <f t="shared" si="0"/>
        <v>100</v>
      </c>
      <c r="G6" s="139">
        <f t="shared" si="0"/>
        <v>1637</v>
      </c>
      <c r="H6" s="140">
        <f t="shared" si="0"/>
        <v>100</v>
      </c>
    </row>
    <row r="7" spans="2:8" ht="15.75">
      <c r="B7" s="50" t="s">
        <v>28</v>
      </c>
      <c r="C7" s="60">
        <f aca="true" t="shared" si="1" ref="C7:C12">E7+G7</f>
        <v>356</v>
      </c>
      <c r="D7" s="61">
        <f>C7/C6%</f>
        <v>12.741589119541874</v>
      </c>
      <c r="E7" s="75">
        <v>191</v>
      </c>
      <c r="F7" s="55">
        <f>E7/E6%</f>
        <v>16.50821089023336</v>
      </c>
      <c r="G7" s="60">
        <v>165</v>
      </c>
      <c r="H7" s="63">
        <f>G7/G6%</f>
        <v>10.07941356139279</v>
      </c>
    </row>
    <row r="8" spans="2:8" ht="15.75">
      <c r="B8" s="47" t="s">
        <v>29</v>
      </c>
      <c r="C8" s="60">
        <f t="shared" si="1"/>
        <v>545</v>
      </c>
      <c r="D8" s="55">
        <f>C8/C6%</f>
        <v>19.506084466714388</v>
      </c>
      <c r="E8" s="22">
        <v>282</v>
      </c>
      <c r="F8" s="55">
        <f>E8/E6%</f>
        <v>24.373379429559204</v>
      </c>
      <c r="G8" s="54">
        <v>263</v>
      </c>
      <c r="H8" s="63">
        <f>G8/G6%</f>
        <v>16.065974343310934</v>
      </c>
    </row>
    <row r="9" spans="2:8" ht="15.75">
      <c r="B9" s="47" t="s">
        <v>30</v>
      </c>
      <c r="C9" s="60">
        <f t="shared" si="1"/>
        <v>402</v>
      </c>
      <c r="D9" s="55">
        <f>C9/C6%</f>
        <v>14.387974230493915</v>
      </c>
      <c r="E9" s="22">
        <v>197</v>
      </c>
      <c r="F9" s="55">
        <f>E9/E6%</f>
        <v>17.026793431287814</v>
      </c>
      <c r="G9" s="54">
        <v>205</v>
      </c>
      <c r="H9" s="63">
        <f>G9/G6%</f>
        <v>12.522907758094075</v>
      </c>
    </row>
    <row r="10" spans="2:8" ht="15.75">
      <c r="B10" s="47" t="s">
        <v>31</v>
      </c>
      <c r="C10" s="60">
        <f t="shared" si="1"/>
        <v>456</v>
      </c>
      <c r="D10" s="55">
        <f>C10/C6%</f>
        <v>16.32068718682892</v>
      </c>
      <c r="E10" s="22">
        <v>202</v>
      </c>
      <c r="F10" s="55">
        <f>E10/E6%</f>
        <v>17.45894554883319</v>
      </c>
      <c r="G10" s="54">
        <v>254</v>
      </c>
      <c r="H10" s="63">
        <f>G10/G6%</f>
        <v>15.516188149053145</v>
      </c>
    </row>
    <row r="11" spans="2:8" ht="15.75">
      <c r="B11" s="47" t="s">
        <v>32</v>
      </c>
      <c r="C11" s="60">
        <f t="shared" si="1"/>
        <v>473</v>
      </c>
      <c r="D11" s="55">
        <f>C11/C6%</f>
        <v>16.929133858267715</v>
      </c>
      <c r="E11" s="22">
        <v>163</v>
      </c>
      <c r="F11" s="55">
        <f>E11/E6%</f>
        <v>14.088159031979256</v>
      </c>
      <c r="G11" s="54">
        <v>310</v>
      </c>
      <c r="H11" s="63">
        <f>G11/G6%</f>
        <v>18.93708002443494</v>
      </c>
    </row>
    <row r="12" spans="2:8" ht="16.5" thickBot="1">
      <c r="B12" s="48" t="s">
        <v>33</v>
      </c>
      <c r="C12" s="78">
        <f t="shared" si="1"/>
        <v>562</v>
      </c>
      <c r="D12" s="65">
        <f>C12/C6%</f>
        <v>20.114531138153186</v>
      </c>
      <c r="E12" s="76">
        <v>122</v>
      </c>
      <c r="F12" s="65">
        <f>E12/E6%</f>
        <v>10.544511668107173</v>
      </c>
      <c r="G12" s="64">
        <v>440</v>
      </c>
      <c r="H12" s="66">
        <f>G12/G6%</f>
        <v>26.87843616371411</v>
      </c>
    </row>
    <row r="13" spans="2:8" ht="8.25" customHeight="1">
      <c r="B13" s="49"/>
      <c r="C13" s="32"/>
      <c r="D13" s="33"/>
      <c r="E13" s="34"/>
      <c r="F13" s="33"/>
      <c r="G13" s="32"/>
      <c r="H13" s="33"/>
    </row>
    <row r="14" spans="2:8" ht="29.25" customHeight="1" thickBot="1">
      <c r="B14" s="215" t="s">
        <v>118</v>
      </c>
      <c r="C14" s="215"/>
      <c r="D14" s="215"/>
      <c r="E14" s="215"/>
      <c r="F14" s="215"/>
      <c r="G14" s="215"/>
      <c r="H14" s="215"/>
    </row>
    <row r="15" spans="2:8" ht="24" customHeight="1" thickBot="1">
      <c r="B15" s="202" t="s">
        <v>70</v>
      </c>
      <c r="C15" s="214" t="s">
        <v>25</v>
      </c>
      <c r="D15" s="208"/>
      <c r="E15" s="209" t="s">
        <v>14</v>
      </c>
      <c r="F15" s="209"/>
      <c r="G15" s="210" t="s">
        <v>26</v>
      </c>
      <c r="H15" s="211"/>
    </row>
    <row r="16" spans="2:8" ht="16.5" customHeight="1" thickBot="1">
      <c r="B16" s="204"/>
      <c r="C16" s="38" t="s">
        <v>2</v>
      </c>
      <c r="D16" s="39" t="s">
        <v>27</v>
      </c>
      <c r="E16" s="39" t="s">
        <v>2</v>
      </c>
      <c r="F16" s="39" t="s">
        <v>27</v>
      </c>
      <c r="G16" s="39" t="s">
        <v>2</v>
      </c>
      <c r="H16" s="40" t="s">
        <v>27</v>
      </c>
    </row>
    <row r="17" spans="2:8" ht="25.5" customHeight="1" thickBot="1">
      <c r="B17" s="203"/>
      <c r="C17" s="56">
        <f aca="true" t="shared" si="2" ref="C17:H17">SUM(C18:C23)</f>
        <v>2690</v>
      </c>
      <c r="D17" s="57">
        <f t="shared" si="2"/>
        <v>100</v>
      </c>
      <c r="E17" s="58">
        <f t="shared" si="2"/>
        <v>1096</v>
      </c>
      <c r="F17" s="77">
        <f t="shared" si="2"/>
        <v>100</v>
      </c>
      <c r="G17" s="139">
        <f t="shared" si="2"/>
        <v>1594</v>
      </c>
      <c r="H17" s="140">
        <f t="shared" si="2"/>
        <v>100</v>
      </c>
    </row>
    <row r="18" spans="2:8" ht="15.75">
      <c r="B18" s="50" t="s">
        <v>28</v>
      </c>
      <c r="C18" s="60">
        <f aca="true" t="shared" si="3" ref="C18:C23">E18+G18</f>
        <v>260</v>
      </c>
      <c r="D18" s="61">
        <f>C18/C17%</f>
        <v>9.66542750929368</v>
      </c>
      <c r="E18" s="75">
        <v>135</v>
      </c>
      <c r="F18" s="61">
        <f>E18/E17%</f>
        <v>12.317518248175181</v>
      </c>
      <c r="G18" s="60">
        <v>125</v>
      </c>
      <c r="H18" s="62">
        <f>G18/G17%</f>
        <v>7.841907151819322</v>
      </c>
    </row>
    <row r="19" spans="2:8" ht="15.75">
      <c r="B19" s="47" t="s">
        <v>29</v>
      </c>
      <c r="C19" s="60">
        <f t="shared" si="3"/>
        <v>568</v>
      </c>
      <c r="D19" s="55">
        <f>C19/C17%</f>
        <v>21.115241635687735</v>
      </c>
      <c r="E19" s="22">
        <v>305</v>
      </c>
      <c r="F19" s="55">
        <f>E19/E17%</f>
        <v>27.82846715328467</v>
      </c>
      <c r="G19" s="54">
        <v>263</v>
      </c>
      <c r="H19" s="63">
        <f>G19/G17%</f>
        <v>16.499372647427855</v>
      </c>
    </row>
    <row r="20" spans="2:8" ht="15.75">
      <c r="B20" s="47" t="s">
        <v>30</v>
      </c>
      <c r="C20" s="60">
        <f t="shared" si="3"/>
        <v>381</v>
      </c>
      <c r="D20" s="55">
        <f>C20/C17%</f>
        <v>14.163568773234202</v>
      </c>
      <c r="E20" s="22">
        <v>188</v>
      </c>
      <c r="F20" s="55">
        <f>E20/E17%</f>
        <v>17.153284671532845</v>
      </c>
      <c r="G20" s="54">
        <v>193</v>
      </c>
      <c r="H20" s="63">
        <f>G20/G17%</f>
        <v>12.107904642409034</v>
      </c>
    </row>
    <row r="21" spans="2:8" ht="15.75">
      <c r="B21" s="47" t="s">
        <v>31</v>
      </c>
      <c r="C21" s="60">
        <f t="shared" si="3"/>
        <v>460</v>
      </c>
      <c r="D21" s="55">
        <f>C21/C17%</f>
        <v>17.1003717472119</v>
      </c>
      <c r="E21" s="22">
        <v>187</v>
      </c>
      <c r="F21" s="55">
        <f>E21/E17%</f>
        <v>17.062043795620436</v>
      </c>
      <c r="G21" s="54">
        <v>273</v>
      </c>
      <c r="H21" s="63">
        <f>G21/G17%</f>
        <v>17.1267252195734</v>
      </c>
    </row>
    <row r="22" spans="2:8" ht="15.75">
      <c r="B22" s="47" t="s">
        <v>32</v>
      </c>
      <c r="C22" s="60">
        <f t="shared" si="3"/>
        <v>452</v>
      </c>
      <c r="D22" s="55">
        <f>C22/C17%</f>
        <v>16.802973977695167</v>
      </c>
      <c r="E22" s="22">
        <v>160</v>
      </c>
      <c r="F22" s="55">
        <f>E22/E17%</f>
        <v>14.5985401459854</v>
      </c>
      <c r="G22" s="54">
        <v>292</v>
      </c>
      <c r="H22" s="63">
        <f>G22/G17%</f>
        <v>18.318695106649937</v>
      </c>
    </row>
    <row r="23" spans="2:8" ht="16.5" thickBot="1">
      <c r="B23" s="48" t="s">
        <v>33</v>
      </c>
      <c r="C23" s="78">
        <f t="shared" si="3"/>
        <v>569</v>
      </c>
      <c r="D23" s="65">
        <f>C23/C17%</f>
        <v>21.152416356877325</v>
      </c>
      <c r="E23" s="76">
        <v>121</v>
      </c>
      <c r="F23" s="65">
        <f>E23/E17%</f>
        <v>11.040145985401459</v>
      </c>
      <c r="G23" s="64">
        <v>448</v>
      </c>
      <c r="H23" s="66">
        <f>G23/G17%</f>
        <v>28.105395232120454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2020-02-04T09:53:04Z</cp:lastPrinted>
  <dcterms:created xsi:type="dcterms:W3CDTF">1997-02-26T13:46:56Z</dcterms:created>
  <dcterms:modified xsi:type="dcterms:W3CDTF">2020-02-04T10:38:09Z</dcterms:modified>
  <cp:category/>
  <cp:version/>
  <cp:contentType/>
  <cp:contentStatus/>
</cp:coreProperties>
</file>