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III 2018" sheetId="1" r:id="rId1"/>
    <sheet name="Bezrobotni w szczeg. syt." sheetId="2" r:id="rId2"/>
    <sheet name="Dynamika 2018" sheetId="3" r:id="rId3"/>
    <sheet name="Stopa bezrobocia 2018" sheetId="4" r:id="rId4"/>
    <sheet name="struktura III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I-III 2018'!$A$1:$F$33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<sst xmlns="http://schemas.openxmlformats.org/spreadsheetml/2006/main" count="209" uniqueCount="121">
  <si>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</si>
  <si>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</si>
  <si>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</si>
  <si>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</si>
  <si>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</si>
  <si>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</si>
  <si>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</si>
  <si>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</si>
  <si>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</si>
  <si>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</si>
  <si>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</si>
  <si>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</si>
  <si>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</si>
  <si>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</si>
  <si>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</si>
  <si>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</si>
  <si>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</si>
  <si>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</si>
  <si>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</si>
  <si>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</si>
  <si>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</si>
  <si>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</si>
  <si>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</si>
  <si>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</si>
  <si>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</si>
  <si>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</si>
  <si>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</si>
  <si>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</si>
  <si>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</si>
  <si>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</si>
  <si>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</si>
  <si>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</si>
  <si>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</si>
  <si>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</si>
  <si>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</si>
  <si>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</si>
  <si>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</si>
  <si>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</si>
  <si>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</si>
  <si>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</si>
  <si>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</si>
  <si>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</si>
  <si>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</si>
  <si>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</si>
  <si>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</si>
  <si>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</si>
  <si>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</si>
  <si>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</si>
  <si>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</si>
  <si>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</si>
  <si>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</si>
  <si>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</si>
  <si>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</si>
  <si>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</si>
  <si>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</si>
  <si>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</si>
  <si>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</si>
  <si>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</si>
  <si>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</si>
  <si>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</si>
  <si>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</si>
  <si>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</si>
  <si>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</si>
  <si>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</si>
  <si>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</si>
  <si>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</si>
  <si>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</si>
  <si>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</si>
  <si>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</si>
  <si>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</si>
  <si>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</si>
  <si>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</si>
  <si>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</si>
  <si>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</si>
  <si>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</si>
  <si>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</si>
  <si>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</si>
  <si>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</si>
  <si>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</si>
  <si>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</si>
  <si>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</si>
  <si>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</si>
  <si>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</si>
  <si>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</si>
  <si>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</si>
  <si>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</si>
  <si>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</si>
  <si>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</si>
  <si>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</si>
  <si>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</si>
  <si>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</si>
  <si>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</si>
  <si>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</si>
  <si>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</si>
  <si>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</si>
  <si>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</si>
  <si>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 xml:space="preserve">Bezrobotni zarejestrowani                            wg stanu na  31 XII 2017 r. 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</si>
  <si>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</si>
  <si>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</si>
  <si>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</si>
  <si>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</si>
  <si>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</si>
  <si>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</si>
  <si>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</si>
  <si>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</si>
  <si>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</si>
  <si>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</si>
  <si>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</si>
  <si>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</si>
  <si>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</si>
  <si>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</si>
  <si>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</si>
  <si>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>Struktura bezrobotnych według czasu pozostawania bez pracy -  stan na 31 grudnia  2017 r.</t>
  </si>
  <si>
    <t>Liczba bezrobotnych                                         stan na 31 III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</si>
  <si>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I-III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</si>
  <si>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I-III 2018 </t>
    </r>
  </si>
  <si>
    <t>Stopa bezrobocia   -  stan na koniec lutego 2018 r.</t>
  </si>
  <si>
    <t>Bezrobotni  zarejestrowani                                        stan na  31 III 2018 r.</t>
  </si>
  <si>
    <t>Bezrobotni zarejestrowani                                     wg stanu na  31 III 2018 r.</t>
  </si>
  <si>
    <t xml:space="preserve">Struktura bezrobotnych według wieku, poziomu wykształcenia, stażu pracy,                                              wg stanu na 31 marca 2018 r. </t>
  </si>
  <si>
    <t>Struktura bezrobotnych według czasu pozostawania bez pracy                                                                                          wg stanu na 31 marca 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</si>
</sst>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E25" sqref="E25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4" t="s">
        <v>77</v>
      </c>
      <c r="B3" s="164"/>
      <c r="C3" s="164"/>
      <c r="D3" s="164"/>
      <c r="E3" s="164"/>
    </row>
    <row r="4" spans="1:5" ht="6" customHeight="1">
      <c r="A4" s="1"/>
      <c r="B4" s="1"/>
      <c r="C4" s="1"/>
      <c r="D4" s="1"/>
      <c r="E4" s="1"/>
    </row>
    <row r="5" spans="1:5" ht="29.25" customHeight="1">
      <c r="A5" s="165" t="s">
        <v>0</v>
      </c>
      <c r="B5" s="166" t="s">
        <v>1</v>
      </c>
      <c r="C5" s="166"/>
      <c r="D5" s="166" t="s">
        <v>94</v>
      </c>
      <c r="E5" s="166"/>
    </row>
    <row r="6" spans="1:5" ht="25.5" customHeight="1">
      <c r="A6" s="165"/>
      <c r="B6" s="89" t="s">
        <v>2</v>
      </c>
      <c r="C6" s="142" t="s">
        <v>89</v>
      </c>
      <c r="D6" s="142" t="s">
        <v>88</v>
      </c>
      <c r="E6" s="90" t="s">
        <v>3</v>
      </c>
    </row>
    <row r="7" spans="1:5" s="3" customFormat="1" ht="27" customHeight="1">
      <c r="A7" s="32" t="s">
        <v>86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92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100</v>
      </c>
      <c r="B9" s="87">
        <v>2929</v>
      </c>
      <c r="C9" s="148">
        <v>404</v>
      </c>
      <c r="D9" s="144">
        <f>B9/B8</f>
        <v>0.9711538461538461</v>
      </c>
      <c r="E9" s="88">
        <f>C9/C8</f>
        <v>0.9483568075117371</v>
      </c>
    </row>
    <row r="10" spans="1:6" ht="3.75" customHeight="1">
      <c r="A10" s="170"/>
      <c r="B10" s="170"/>
      <c r="C10" s="170"/>
      <c r="D10" s="170"/>
      <c r="E10" s="170"/>
      <c r="F10" s="4"/>
    </row>
    <row r="11" spans="1:5" ht="31.5" customHeight="1">
      <c r="A11" s="171" t="s">
        <v>4</v>
      </c>
      <c r="B11" s="167" t="s">
        <v>113</v>
      </c>
      <c r="C11" s="167"/>
      <c r="D11" s="168" t="s">
        <v>114</v>
      </c>
      <c r="E11" s="167" t="s">
        <v>115</v>
      </c>
    </row>
    <row r="12" spans="1:5" ht="33" customHeight="1">
      <c r="A12" s="171"/>
      <c r="B12" s="149" t="s">
        <v>2</v>
      </c>
      <c r="C12" s="141" t="s">
        <v>87</v>
      </c>
      <c r="D12" s="169"/>
      <c r="E12" s="168"/>
    </row>
    <row r="13" spans="1:7" ht="18.75">
      <c r="A13" s="82" t="s">
        <v>5</v>
      </c>
      <c r="B13" s="143">
        <v>172</v>
      </c>
      <c r="C13" s="143">
        <v>13</v>
      </c>
      <c r="D13" s="83">
        <v>14</v>
      </c>
      <c r="E13" s="84">
        <v>18</v>
      </c>
      <c r="F13" s="5"/>
      <c r="G13" s="6"/>
    </row>
    <row r="14" spans="1:7" ht="18.75">
      <c r="A14" s="82" t="s">
        <v>6</v>
      </c>
      <c r="B14" s="143">
        <v>162</v>
      </c>
      <c r="C14" s="143">
        <v>26</v>
      </c>
      <c r="D14" s="83">
        <v>22</v>
      </c>
      <c r="E14" s="84">
        <v>24</v>
      </c>
      <c r="G14" s="6"/>
    </row>
    <row r="15" spans="1:7" ht="18.75">
      <c r="A15" s="82" t="s">
        <v>7</v>
      </c>
      <c r="B15" s="143">
        <v>117</v>
      </c>
      <c r="C15" s="143">
        <v>17</v>
      </c>
      <c r="D15" s="83">
        <v>122</v>
      </c>
      <c r="E15" s="84">
        <v>19</v>
      </c>
      <c r="G15" s="6"/>
    </row>
    <row r="16" spans="1:7" ht="18.75">
      <c r="A16" s="82" t="s">
        <v>8</v>
      </c>
      <c r="B16" s="143">
        <v>323</v>
      </c>
      <c r="C16" s="143">
        <v>39</v>
      </c>
      <c r="D16" s="83">
        <v>55</v>
      </c>
      <c r="E16" s="84">
        <v>44</v>
      </c>
      <c r="G16" s="6"/>
    </row>
    <row r="17" spans="1:7" ht="18.75">
      <c r="A17" s="82" t="s">
        <v>9</v>
      </c>
      <c r="B17" s="143">
        <v>351</v>
      </c>
      <c r="C17" s="143">
        <v>42</v>
      </c>
      <c r="D17" s="83">
        <v>31</v>
      </c>
      <c r="E17" s="84">
        <v>40</v>
      </c>
      <c r="G17" s="6"/>
    </row>
    <row r="18" spans="1:7" ht="18.75">
      <c r="A18" s="82" t="s">
        <v>10</v>
      </c>
      <c r="B18" s="143">
        <v>150</v>
      </c>
      <c r="C18" s="143">
        <v>16</v>
      </c>
      <c r="D18" s="83">
        <v>40</v>
      </c>
      <c r="E18" s="84">
        <v>27</v>
      </c>
      <c r="G18" s="6"/>
    </row>
    <row r="19" spans="1:7" ht="18.75">
      <c r="A19" s="82" t="s">
        <v>11</v>
      </c>
      <c r="B19" s="143">
        <v>219</v>
      </c>
      <c r="C19" s="143">
        <v>27</v>
      </c>
      <c r="D19" s="83">
        <v>38</v>
      </c>
      <c r="E19" s="84">
        <v>41</v>
      </c>
      <c r="G19" s="6"/>
    </row>
    <row r="20" spans="1:7" ht="18.75">
      <c r="A20" s="82" t="s">
        <v>12</v>
      </c>
      <c r="B20" s="143">
        <v>164</v>
      </c>
      <c r="C20" s="143">
        <v>14</v>
      </c>
      <c r="D20" s="83">
        <v>17</v>
      </c>
      <c r="E20" s="84">
        <v>20</v>
      </c>
      <c r="G20" s="6"/>
    </row>
    <row r="21" spans="1:7" ht="18.75">
      <c r="A21" s="82" t="s">
        <v>13</v>
      </c>
      <c r="B21" s="143">
        <v>151</v>
      </c>
      <c r="C21" s="143">
        <v>17</v>
      </c>
      <c r="D21" s="83">
        <v>110</v>
      </c>
      <c r="E21" s="84">
        <v>19</v>
      </c>
      <c r="G21" s="6"/>
    </row>
    <row r="22" spans="1:7" ht="33" customHeight="1">
      <c r="A22" s="107" t="s">
        <v>32</v>
      </c>
      <c r="B22" s="146">
        <f>SUM(B13:B21)</f>
        <v>1809</v>
      </c>
      <c r="C22" s="146">
        <f>SUM(C13:C21)</f>
        <v>211</v>
      </c>
      <c r="D22" s="108">
        <f>SUM(D13:D21)</f>
        <v>449</v>
      </c>
      <c r="E22" s="108">
        <f>SUM(E13:E21)</f>
        <v>252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1120</v>
      </c>
      <c r="C24" s="147">
        <v>193</v>
      </c>
      <c r="D24" s="99">
        <v>959</v>
      </c>
      <c r="E24" s="99">
        <v>286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2929</v>
      </c>
      <c r="C26" s="145">
        <f>C22+C24</f>
        <v>404</v>
      </c>
      <c r="D26" s="37">
        <f>D22+D24</f>
        <v>1408</v>
      </c>
      <c r="E26" s="37">
        <f>E22+E24</f>
        <v>538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74" t="s">
        <v>116</v>
      </c>
      <c r="B28" s="174"/>
      <c r="C28" s="174"/>
      <c r="D28" s="174"/>
      <c r="E28" s="174"/>
    </row>
    <row r="29" spans="1:5" ht="4.5" customHeight="1">
      <c r="A29" s="175"/>
      <c r="B29" s="175"/>
      <c r="C29" s="175"/>
      <c r="D29" s="175"/>
      <c r="E29" s="175"/>
    </row>
    <row r="30" spans="1:5" ht="29.25" customHeight="1">
      <c r="A30" s="176" t="s">
        <v>16</v>
      </c>
      <c r="B30" s="177"/>
      <c r="C30" s="106">
        <v>0.068</v>
      </c>
      <c r="D30" s="12"/>
      <c r="E30" s="1"/>
    </row>
    <row r="31" spans="1:5" ht="23.25" customHeight="1">
      <c r="A31" s="178" t="s">
        <v>61</v>
      </c>
      <c r="B31" s="179"/>
      <c r="C31" s="13">
        <v>0.06</v>
      </c>
      <c r="D31" s="12"/>
      <c r="E31" s="1"/>
    </row>
    <row r="32" spans="1:5" ht="22.5" customHeight="1">
      <c r="A32" s="180" t="s">
        <v>60</v>
      </c>
      <c r="B32" s="181"/>
      <c r="C32" s="109">
        <v>0.092</v>
      </c>
      <c r="D32" s="12"/>
      <c r="E32" s="1"/>
    </row>
    <row r="33" spans="1:5" ht="23.25" customHeight="1">
      <c r="A33" s="172" t="s">
        <v>14</v>
      </c>
      <c r="B33" s="173"/>
      <c r="C33" s="100">
        <v>0.037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R14" sqref="R1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3.75" customHeight="1">
      <c r="A3" s="171" t="s">
        <v>59</v>
      </c>
      <c r="B3" s="190" t="s">
        <v>117</v>
      </c>
      <c r="C3" s="191"/>
      <c r="D3" s="191"/>
      <c r="E3" s="192"/>
      <c r="F3" s="190" t="s">
        <v>78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71"/>
      <c r="B4" s="90" t="s">
        <v>2</v>
      </c>
      <c r="C4" s="90" t="s">
        <v>62</v>
      </c>
      <c r="D4" s="91" t="s">
        <v>63</v>
      </c>
      <c r="E4" s="91" t="s">
        <v>91</v>
      </c>
      <c r="F4" s="91" t="s">
        <v>71</v>
      </c>
      <c r="G4" s="91" t="s">
        <v>72</v>
      </c>
      <c r="H4" s="91" t="s">
        <v>64</v>
      </c>
      <c r="I4" s="91" t="s">
        <v>65</v>
      </c>
      <c r="J4" s="91" t="s">
        <v>66</v>
      </c>
      <c r="K4" s="91" t="s">
        <v>67</v>
      </c>
      <c r="L4" s="91" t="s">
        <v>68</v>
      </c>
      <c r="M4" s="91" t="s">
        <v>69</v>
      </c>
      <c r="N4" s="15"/>
    </row>
    <row r="5" spans="1:14" ht="19.5" customHeight="1">
      <c r="A5" s="25" t="s">
        <v>5</v>
      </c>
      <c r="B5" s="25">
        <v>172</v>
      </c>
      <c r="C5" s="25">
        <v>81</v>
      </c>
      <c r="D5" s="25">
        <v>13</v>
      </c>
      <c r="E5" s="25">
        <v>155</v>
      </c>
      <c r="F5" s="25">
        <v>28</v>
      </c>
      <c r="G5" s="25">
        <v>9</v>
      </c>
      <c r="H5" s="25">
        <v>118</v>
      </c>
      <c r="I5" s="25">
        <v>54</v>
      </c>
      <c r="J5" s="25">
        <v>25</v>
      </c>
      <c r="K5" s="25">
        <v>29</v>
      </c>
      <c r="L5" s="25">
        <v>1</v>
      </c>
      <c r="M5" s="25">
        <v>7</v>
      </c>
      <c r="N5" s="4"/>
    </row>
    <row r="6" spans="1:14" ht="19.5" customHeight="1">
      <c r="A6" s="25" t="s">
        <v>6</v>
      </c>
      <c r="B6" s="25">
        <v>162</v>
      </c>
      <c r="C6" s="25">
        <v>73</v>
      </c>
      <c r="D6" s="25">
        <v>26</v>
      </c>
      <c r="E6" s="25">
        <v>131</v>
      </c>
      <c r="F6" s="25">
        <v>24</v>
      </c>
      <c r="G6" s="25">
        <v>9</v>
      </c>
      <c r="H6" s="25">
        <v>78</v>
      </c>
      <c r="I6" s="25">
        <v>62</v>
      </c>
      <c r="J6" s="25">
        <v>41</v>
      </c>
      <c r="K6" s="81">
        <v>33</v>
      </c>
      <c r="L6" s="25">
        <v>1</v>
      </c>
      <c r="M6" s="25">
        <v>13</v>
      </c>
      <c r="N6" s="4"/>
    </row>
    <row r="7" spans="1:14" ht="19.5" customHeight="1">
      <c r="A7" s="25" t="s">
        <v>7</v>
      </c>
      <c r="B7" s="25">
        <v>117</v>
      </c>
      <c r="C7" s="25">
        <v>38</v>
      </c>
      <c r="D7" s="25">
        <v>17</v>
      </c>
      <c r="E7" s="25">
        <v>106</v>
      </c>
      <c r="F7" s="25">
        <v>11</v>
      </c>
      <c r="G7" s="25">
        <v>3</v>
      </c>
      <c r="H7" s="25">
        <v>73</v>
      </c>
      <c r="I7" s="25">
        <v>65</v>
      </c>
      <c r="J7" s="25">
        <v>18</v>
      </c>
      <c r="K7" s="81">
        <v>13</v>
      </c>
      <c r="L7" s="25">
        <v>1</v>
      </c>
      <c r="M7" s="25">
        <v>12</v>
      </c>
      <c r="N7" s="4"/>
    </row>
    <row r="8" spans="1:14" ht="19.5" customHeight="1">
      <c r="A8" s="25" t="s">
        <v>8</v>
      </c>
      <c r="B8" s="25">
        <v>323</v>
      </c>
      <c r="C8" s="25">
        <v>163</v>
      </c>
      <c r="D8" s="25">
        <v>39</v>
      </c>
      <c r="E8" s="25">
        <v>288</v>
      </c>
      <c r="F8" s="25">
        <v>55</v>
      </c>
      <c r="G8" s="25">
        <v>29</v>
      </c>
      <c r="H8" s="25">
        <v>200</v>
      </c>
      <c r="I8" s="25">
        <v>111</v>
      </c>
      <c r="J8" s="25">
        <v>97</v>
      </c>
      <c r="K8" s="81">
        <v>55</v>
      </c>
      <c r="L8" s="25">
        <v>2</v>
      </c>
      <c r="M8" s="25">
        <v>14</v>
      </c>
      <c r="N8" s="27"/>
    </row>
    <row r="9" spans="1:14" ht="19.5" customHeight="1">
      <c r="A9" s="25" t="s">
        <v>9</v>
      </c>
      <c r="B9" s="25">
        <v>351</v>
      </c>
      <c r="C9" s="25">
        <v>169</v>
      </c>
      <c r="D9" s="25">
        <v>42</v>
      </c>
      <c r="E9" s="25">
        <v>298</v>
      </c>
      <c r="F9" s="25">
        <v>42</v>
      </c>
      <c r="G9" s="25">
        <v>20</v>
      </c>
      <c r="H9" s="25">
        <v>209</v>
      </c>
      <c r="I9" s="25">
        <v>130</v>
      </c>
      <c r="J9" s="25">
        <v>123</v>
      </c>
      <c r="K9" s="81">
        <v>56</v>
      </c>
      <c r="L9" s="25">
        <v>0</v>
      </c>
      <c r="M9" s="25">
        <v>13</v>
      </c>
      <c r="N9" s="4"/>
    </row>
    <row r="10" spans="1:14" ht="19.5" customHeight="1">
      <c r="A10" s="25" t="s">
        <v>10</v>
      </c>
      <c r="B10" s="25">
        <v>150</v>
      </c>
      <c r="C10" s="25">
        <v>66</v>
      </c>
      <c r="D10" s="25">
        <v>16</v>
      </c>
      <c r="E10" s="25">
        <v>128</v>
      </c>
      <c r="F10" s="25">
        <v>27</v>
      </c>
      <c r="G10" s="25">
        <v>17</v>
      </c>
      <c r="H10" s="25">
        <v>82</v>
      </c>
      <c r="I10" s="25">
        <v>47</v>
      </c>
      <c r="J10" s="25">
        <v>48</v>
      </c>
      <c r="K10" s="81">
        <v>35</v>
      </c>
      <c r="L10" s="25">
        <v>0</v>
      </c>
      <c r="M10" s="25">
        <v>4</v>
      </c>
      <c r="N10" s="16"/>
    </row>
    <row r="11" spans="1:14" ht="19.5" customHeight="1">
      <c r="A11" s="25" t="s">
        <v>11</v>
      </c>
      <c r="B11" s="25">
        <v>219</v>
      </c>
      <c r="C11" s="25">
        <v>95</v>
      </c>
      <c r="D11" s="25">
        <v>27</v>
      </c>
      <c r="E11" s="25">
        <v>192</v>
      </c>
      <c r="F11" s="25">
        <v>42</v>
      </c>
      <c r="G11" s="25">
        <v>20</v>
      </c>
      <c r="H11" s="25">
        <v>125</v>
      </c>
      <c r="I11" s="25">
        <v>91</v>
      </c>
      <c r="J11" s="25">
        <v>76</v>
      </c>
      <c r="K11" s="25">
        <v>29</v>
      </c>
      <c r="L11" s="81">
        <v>0</v>
      </c>
      <c r="M11" s="25">
        <v>15</v>
      </c>
      <c r="N11" s="4"/>
    </row>
    <row r="12" spans="1:14" ht="19.5" customHeight="1">
      <c r="A12" s="25" t="s">
        <v>12</v>
      </c>
      <c r="B12" s="25">
        <v>164</v>
      </c>
      <c r="C12" s="25">
        <v>86</v>
      </c>
      <c r="D12" s="25">
        <v>14</v>
      </c>
      <c r="E12" s="25">
        <v>143</v>
      </c>
      <c r="F12" s="25">
        <v>31</v>
      </c>
      <c r="G12" s="25">
        <v>11</v>
      </c>
      <c r="H12" s="25">
        <v>99</v>
      </c>
      <c r="I12" s="25">
        <v>58</v>
      </c>
      <c r="J12" s="25">
        <v>51</v>
      </c>
      <c r="K12" s="81">
        <v>35</v>
      </c>
      <c r="L12" s="25">
        <v>0</v>
      </c>
      <c r="M12" s="25">
        <v>9</v>
      </c>
      <c r="N12" s="27"/>
    </row>
    <row r="13" spans="1:14" ht="19.5" customHeight="1">
      <c r="A13" s="25" t="s">
        <v>13</v>
      </c>
      <c r="B13" s="25">
        <v>151</v>
      </c>
      <c r="C13" s="25">
        <v>66</v>
      </c>
      <c r="D13" s="25">
        <v>17</v>
      </c>
      <c r="E13" s="25">
        <v>127</v>
      </c>
      <c r="F13" s="25">
        <v>26</v>
      </c>
      <c r="G13" s="25">
        <v>11</v>
      </c>
      <c r="H13" s="25">
        <v>79</v>
      </c>
      <c r="I13" s="25">
        <v>52</v>
      </c>
      <c r="J13" s="25">
        <v>33</v>
      </c>
      <c r="K13" s="81">
        <v>21</v>
      </c>
      <c r="L13" s="25">
        <v>0</v>
      </c>
      <c r="M13" s="25">
        <v>12</v>
      </c>
      <c r="N13" s="27"/>
    </row>
    <row r="14" spans="1:14" ht="42" customHeight="1">
      <c r="A14" s="110" t="s">
        <v>60</v>
      </c>
      <c r="B14" s="111">
        <f aca="true" t="shared" si="0" ref="B14:M14">SUM(B5:B13)</f>
        <v>1809</v>
      </c>
      <c r="C14" s="111">
        <f t="shared" si="0"/>
        <v>837</v>
      </c>
      <c r="D14" s="111">
        <f t="shared" si="0"/>
        <v>211</v>
      </c>
      <c r="E14" s="111">
        <f t="shared" si="0"/>
        <v>1568</v>
      </c>
      <c r="F14" s="111">
        <f t="shared" si="0"/>
        <v>286</v>
      </c>
      <c r="G14" s="111">
        <f t="shared" si="0"/>
        <v>129</v>
      </c>
      <c r="H14" s="111">
        <f t="shared" si="0"/>
        <v>1063</v>
      </c>
      <c r="I14" s="111">
        <f t="shared" si="0"/>
        <v>670</v>
      </c>
      <c r="J14" s="111">
        <f t="shared" si="0"/>
        <v>512</v>
      </c>
      <c r="K14" s="111">
        <f t="shared" si="0"/>
        <v>306</v>
      </c>
      <c r="L14" s="111">
        <f t="shared" si="0"/>
        <v>5</v>
      </c>
      <c r="M14" s="111">
        <f t="shared" si="0"/>
        <v>99</v>
      </c>
      <c r="N14" s="4"/>
    </row>
    <row r="15" spans="1:13" ht="3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4" ht="42" customHeight="1">
      <c r="A16" s="101" t="s">
        <v>17</v>
      </c>
      <c r="B16" s="102">
        <v>1120</v>
      </c>
      <c r="C16" s="102">
        <v>553</v>
      </c>
      <c r="D16" s="102">
        <v>193</v>
      </c>
      <c r="E16" s="102">
        <v>885</v>
      </c>
      <c r="F16" s="102">
        <v>221</v>
      </c>
      <c r="G16" s="102">
        <v>89</v>
      </c>
      <c r="H16" s="102">
        <v>382</v>
      </c>
      <c r="I16" s="102">
        <v>365</v>
      </c>
      <c r="J16" s="102">
        <v>141</v>
      </c>
      <c r="K16" s="102">
        <v>219</v>
      </c>
      <c r="L16" s="102">
        <v>4</v>
      </c>
      <c r="M16" s="102">
        <v>113</v>
      </c>
      <c r="N16" s="4"/>
    </row>
    <row r="17" spans="1:14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4"/>
    </row>
    <row r="18" spans="1:14" ht="48" customHeight="1">
      <c r="A18" s="38" t="s">
        <v>18</v>
      </c>
      <c r="B18" s="59">
        <f aca="true" t="shared" si="1" ref="B18:M18">B14+B16</f>
        <v>2929</v>
      </c>
      <c r="C18" s="59">
        <f t="shared" si="1"/>
        <v>1390</v>
      </c>
      <c r="D18" s="59">
        <f t="shared" si="1"/>
        <v>404</v>
      </c>
      <c r="E18" s="59">
        <f t="shared" si="1"/>
        <v>2453</v>
      </c>
      <c r="F18" s="59">
        <f t="shared" si="1"/>
        <v>507</v>
      </c>
      <c r="G18" s="59">
        <f t="shared" si="1"/>
        <v>218</v>
      </c>
      <c r="H18" s="59">
        <f t="shared" si="1"/>
        <v>1445</v>
      </c>
      <c r="I18" s="59">
        <f t="shared" si="1"/>
        <v>1035</v>
      </c>
      <c r="J18" s="59">
        <f t="shared" si="1"/>
        <v>653</v>
      </c>
      <c r="K18" s="59">
        <f t="shared" si="1"/>
        <v>525</v>
      </c>
      <c r="L18" s="59">
        <f t="shared" si="1"/>
        <v>9</v>
      </c>
      <c r="M18" s="59">
        <f t="shared" si="1"/>
        <v>212</v>
      </c>
      <c r="N18" s="4"/>
    </row>
    <row r="19" spans="1:12" ht="31.5" customHeight="1">
      <c r="A19" s="193" t="s">
        <v>79</v>
      </c>
      <c r="B19" s="193"/>
      <c r="C19" s="193"/>
      <c r="D19" s="193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8"/>
      <c r="B20" s="18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K18" sqref="K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4" t="s">
        <v>93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1" t="s">
        <v>19</v>
      </c>
      <c r="C5" s="195" t="s">
        <v>96</v>
      </c>
      <c r="D5" s="195"/>
      <c r="E5" s="195" t="s">
        <v>118</v>
      </c>
      <c r="F5" s="195"/>
      <c r="G5" s="190" t="s">
        <v>97</v>
      </c>
      <c r="H5" s="192"/>
      <c r="I5" s="23"/>
      <c r="J5" s="23"/>
    </row>
    <row r="6" spans="2:9" ht="33.75" customHeight="1">
      <c r="B6" s="17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172</v>
      </c>
      <c r="F7" s="25">
        <v>13</v>
      </c>
      <c r="G7" s="60">
        <f aca="true" t="shared" si="0" ref="G7:H16">E7/C7</f>
        <v>0.9885057471264368</v>
      </c>
      <c r="H7" s="60">
        <f t="shared" si="0"/>
        <v>0.5909090909090909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162</v>
      </c>
      <c r="F8" s="25">
        <v>26</v>
      </c>
      <c r="G8" s="60">
        <f t="shared" si="0"/>
        <v>1.0253164556962024</v>
      </c>
      <c r="H8" s="60">
        <f t="shared" si="0"/>
        <v>1.04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117</v>
      </c>
      <c r="F9" s="25">
        <v>17</v>
      </c>
      <c r="G9" s="60">
        <f t="shared" si="0"/>
        <v>1</v>
      </c>
      <c r="H9" s="60">
        <f t="shared" si="0"/>
        <v>1.0625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323</v>
      </c>
      <c r="F10" s="25">
        <v>39</v>
      </c>
      <c r="G10" s="60">
        <f t="shared" si="0"/>
        <v>1.0062305295950156</v>
      </c>
      <c r="H10" s="60">
        <f t="shared" si="0"/>
        <v>1.0263157894736843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351</v>
      </c>
      <c r="F11" s="25">
        <v>42</v>
      </c>
      <c r="G11" s="60">
        <f t="shared" si="0"/>
        <v>1.029325513196481</v>
      </c>
      <c r="H11" s="60">
        <f t="shared" si="0"/>
        <v>1.2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150</v>
      </c>
      <c r="F12" s="25">
        <v>16</v>
      </c>
      <c r="G12" s="60">
        <f t="shared" si="0"/>
        <v>1.0416666666666667</v>
      </c>
      <c r="H12" s="60">
        <f t="shared" si="0"/>
        <v>1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219</v>
      </c>
      <c r="F13" s="25">
        <v>27</v>
      </c>
      <c r="G13" s="60">
        <f t="shared" si="0"/>
        <v>0.9776785714285714</v>
      </c>
      <c r="H13" s="60">
        <f t="shared" si="0"/>
        <v>0.9642857142857143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164</v>
      </c>
      <c r="F14" s="25">
        <v>14</v>
      </c>
      <c r="G14" s="60">
        <f t="shared" si="0"/>
        <v>0.9879518072289156</v>
      </c>
      <c r="H14" s="60">
        <f t="shared" si="0"/>
        <v>1.0769230769230769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151</v>
      </c>
      <c r="F15" s="25">
        <v>17</v>
      </c>
      <c r="G15" s="60">
        <f t="shared" si="0"/>
        <v>1.0066666666666666</v>
      </c>
      <c r="H15" s="60">
        <f t="shared" si="0"/>
        <v>1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1809</v>
      </c>
      <c r="F16" s="111">
        <f>SUM(F7:F15)</f>
        <v>211</v>
      </c>
      <c r="G16" s="113">
        <f t="shared" si="0"/>
        <v>1.007799442896936</v>
      </c>
      <c r="H16" s="113">
        <f t="shared" si="0"/>
        <v>1.0047619047619047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1120</v>
      </c>
      <c r="F18" s="104">
        <v>193</v>
      </c>
      <c r="G18" s="105">
        <f>E18/C18</f>
        <v>0.9172809172809173</v>
      </c>
      <c r="H18" s="105">
        <f>F18/D18</f>
        <v>0.8935185185185185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2929</v>
      </c>
      <c r="F20" s="59">
        <f>F16+F18</f>
        <v>404</v>
      </c>
      <c r="G20" s="61">
        <f>E20/C20</f>
        <v>0.9711538461538461</v>
      </c>
      <c r="H20" s="61">
        <f>F20/D20</f>
        <v>0.9483568075117371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J34" sqref="J3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6" t="s">
        <v>28</v>
      </c>
      <c r="J1" s="196"/>
      <c r="K1" s="196"/>
      <c r="L1" s="31"/>
    </row>
    <row r="2" spans="1:11" s="29" customFormat="1" ht="30" customHeight="1">
      <c r="A2" s="164" t="s">
        <v>98</v>
      </c>
      <c r="B2" s="164"/>
      <c r="C2" s="164"/>
      <c r="D2" s="164"/>
      <c r="E2" s="164"/>
      <c r="F2" s="197"/>
      <c r="G2" s="197"/>
      <c r="H2" s="197"/>
      <c r="I2" s="197"/>
      <c r="J2" s="197"/>
      <c r="K2" s="197"/>
    </row>
    <row r="3" spans="1:11" ht="21" customHeight="1">
      <c r="A3" s="199" t="s">
        <v>29</v>
      </c>
      <c r="B3" s="199"/>
      <c r="C3" s="199"/>
      <c r="D3" s="199"/>
      <c r="E3" s="198" t="s">
        <v>110</v>
      </c>
      <c r="F3" s="63"/>
      <c r="G3" s="201" t="s">
        <v>30</v>
      </c>
      <c r="H3" s="201"/>
      <c r="I3" s="201"/>
      <c r="J3" s="201"/>
      <c r="K3" s="198" t="s">
        <v>111</v>
      </c>
    </row>
    <row r="4" spans="1:11" ht="19.5" customHeight="1">
      <c r="A4" s="200" t="s">
        <v>81</v>
      </c>
      <c r="B4" s="200" t="s">
        <v>2</v>
      </c>
      <c r="C4" s="199" t="s">
        <v>85</v>
      </c>
      <c r="D4" s="199"/>
      <c r="E4" s="198"/>
      <c r="F4" s="63"/>
      <c r="G4" s="202" t="s">
        <v>81</v>
      </c>
      <c r="H4" s="202" t="s">
        <v>2</v>
      </c>
      <c r="I4" s="201" t="s">
        <v>80</v>
      </c>
      <c r="J4" s="201"/>
      <c r="K4" s="198"/>
    </row>
    <row r="5" spans="1:11" ht="15.75" customHeight="1">
      <c r="A5" s="200"/>
      <c r="B5" s="200"/>
      <c r="C5" s="135" t="s">
        <v>83</v>
      </c>
      <c r="D5" s="101" t="s">
        <v>82</v>
      </c>
      <c r="E5" s="198"/>
      <c r="F5" s="63"/>
      <c r="G5" s="202"/>
      <c r="H5" s="202"/>
      <c r="I5" s="110" t="s">
        <v>84</v>
      </c>
      <c r="J5" s="110" t="s">
        <v>82</v>
      </c>
      <c r="K5" s="198"/>
    </row>
    <row r="6" spans="1:11" ht="27.75" customHeight="1">
      <c r="A6" s="156" t="s">
        <v>92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92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95</v>
      </c>
      <c r="B7" s="102">
        <v>1248</v>
      </c>
      <c r="C7" s="25">
        <v>216</v>
      </c>
      <c r="D7" s="162">
        <f t="shared" si="0"/>
        <v>17.307692307692307</v>
      </c>
      <c r="E7" s="137">
        <v>3.6</v>
      </c>
      <c r="F7" s="63"/>
      <c r="G7" s="49" t="s">
        <v>95</v>
      </c>
      <c r="H7" s="111">
        <v>1828</v>
      </c>
      <c r="I7" s="138">
        <v>235</v>
      </c>
      <c r="J7" s="162">
        <f t="shared" si="1"/>
        <v>12.85557986870897</v>
      </c>
      <c r="K7" s="137">
        <v>9.3</v>
      </c>
    </row>
    <row r="8" spans="1:11" ht="27.75" customHeight="1">
      <c r="A8" s="49" t="s">
        <v>99</v>
      </c>
      <c r="B8" s="102">
        <v>1275</v>
      </c>
      <c r="C8" s="25">
        <v>202</v>
      </c>
      <c r="D8" s="162">
        <f t="shared" si="0"/>
        <v>15.843137254901961</v>
      </c>
      <c r="E8" s="137">
        <v>3.7</v>
      </c>
      <c r="F8" s="63"/>
      <c r="G8" s="49" t="s">
        <v>99</v>
      </c>
      <c r="H8" s="111">
        <v>1812</v>
      </c>
      <c r="I8" s="138">
        <v>225</v>
      </c>
      <c r="J8" s="162">
        <f t="shared" si="1"/>
        <v>12.417218543046356</v>
      </c>
      <c r="K8" s="137">
        <v>9.2</v>
      </c>
    </row>
    <row r="9" spans="1:12" ht="27.75" customHeight="1">
      <c r="A9" s="49" t="s">
        <v>100</v>
      </c>
      <c r="B9" s="102">
        <v>1120</v>
      </c>
      <c r="C9" s="25">
        <v>193</v>
      </c>
      <c r="D9" s="162">
        <f t="shared" si="0"/>
        <v>17.232142857142858</v>
      </c>
      <c r="E9" s="137"/>
      <c r="F9" s="63"/>
      <c r="G9" s="49" t="s">
        <v>100</v>
      </c>
      <c r="H9" s="111">
        <v>1809</v>
      </c>
      <c r="I9" s="138">
        <v>211</v>
      </c>
      <c r="J9" s="162">
        <f t="shared" si="1"/>
        <v>11.663902708678828</v>
      </c>
      <c r="K9" s="137"/>
      <c r="L9" s="30"/>
    </row>
    <row r="10" spans="1:12" ht="27.75" customHeight="1" hidden="1">
      <c r="A10" s="49" t="s">
        <v>101</v>
      </c>
      <c r="B10" s="102"/>
      <c r="C10" s="25"/>
      <c r="D10" s="162" t="e">
        <f t="shared" si="0"/>
        <v>#DIV/0!</v>
      </c>
      <c r="E10" s="137"/>
      <c r="F10" s="63"/>
      <c r="G10" s="49" t="s">
        <v>101</v>
      </c>
      <c r="H10" s="111"/>
      <c r="I10" s="138"/>
      <c r="J10" s="162" t="e">
        <f t="shared" si="1"/>
        <v>#DIV/0!</v>
      </c>
      <c r="K10" s="137"/>
      <c r="L10" s="30"/>
    </row>
    <row r="11" spans="1:12" ht="27.75" customHeight="1" hidden="1">
      <c r="A11" s="49" t="s">
        <v>102</v>
      </c>
      <c r="B11" s="102"/>
      <c r="C11" s="25"/>
      <c r="D11" s="162" t="e">
        <f t="shared" si="0"/>
        <v>#DIV/0!</v>
      </c>
      <c r="E11" s="137"/>
      <c r="F11" s="63"/>
      <c r="G11" s="49" t="s">
        <v>102</v>
      </c>
      <c r="H11" s="111"/>
      <c r="I11" s="138"/>
      <c r="J11" s="162" t="e">
        <f t="shared" si="1"/>
        <v>#DIV/0!</v>
      </c>
      <c r="K11" s="137"/>
      <c r="L11" s="30"/>
    </row>
    <row r="12" spans="1:12" ht="27.75" customHeight="1" hidden="1">
      <c r="A12" s="49" t="s">
        <v>103</v>
      </c>
      <c r="B12" s="102"/>
      <c r="C12" s="25"/>
      <c r="D12" s="162" t="e">
        <f t="shared" si="0"/>
        <v>#DIV/0!</v>
      </c>
      <c r="E12" s="137"/>
      <c r="F12" s="63"/>
      <c r="G12" s="49" t="s">
        <v>103</v>
      </c>
      <c r="H12" s="111"/>
      <c r="I12" s="138"/>
      <c r="J12" s="162" t="e">
        <f t="shared" si="1"/>
        <v>#DIV/0!</v>
      </c>
      <c r="K12" s="137"/>
      <c r="L12" s="30"/>
    </row>
    <row r="13" spans="1:12" ht="27.75" customHeight="1" hidden="1">
      <c r="A13" s="49" t="s">
        <v>104</v>
      </c>
      <c r="B13" s="102"/>
      <c r="C13" s="25"/>
      <c r="D13" s="162" t="e">
        <f aca="true" t="shared" si="2" ref="D13:D18">C13/B13%</f>
        <v>#DIV/0!</v>
      </c>
      <c r="E13" s="137"/>
      <c r="F13" s="63"/>
      <c r="G13" s="49" t="s">
        <v>104</v>
      </c>
      <c r="H13" s="111"/>
      <c r="I13" s="138"/>
      <c r="J13" s="162" t="e">
        <f aca="true" t="shared" si="3" ref="J13:J18">I13/H13%</f>
        <v>#DIV/0!</v>
      </c>
      <c r="K13" s="137"/>
      <c r="L13" s="30"/>
    </row>
    <row r="14" spans="1:12" ht="27.75" customHeight="1" hidden="1">
      <c r="A14" s="49" t="s">
        <v>105</v>
      </c>
      <c r="B14" s="102"/>
      <c r="C14" s="25"/>
      <c r="D14" s="162" t="e">
        <f t="shared" si="2"/>
        <v>#DIV/0!</v>
      </c>
      <c r="E14" s="137"/>
      <c r="F14" s="63"/>
      <c r="G14" s="49" t="s">
        <v>105</v>
      </c>
      <c r="H14" s="111"/>
      <c r="I14" s="138"/>
      <c r="J14" s="162" t="e">
        <f t="shared" si="3"/>
        <v>#DIV/0!</v>
      </c>
      <c r="K14" s="137"/>
      <c r="L14" s="30"/>
    </row>
    <row r="15" spans="1:12" ht="27.75" customHeight="1" hidden="1">
      <c r="A15" s="49" t="s">
        <v>106</v>
      </c>
      <c r="B15" s="102"/>
      <c r="C15" s="25"/>
      <c r="D15" s="162" t="e">
        <f t="shared" si="2"/>
        <v>#DIV/0!</v>
      </c>
      <c r="E15" s="137"/>
      <c r="F15" s="63"/>
      <c r="G15" s="49" t="s">
        <v>106</v>
      </c>
      <c r="H15" s="111"/>
      <c r="I15" s="138"/>
      <c r="J15" s="162" t="e">
        <f t="shared" si="3"/>
        <v>#DIV/0!</v>
      </c>
      <c r="K15" s="137"/>
      <c r="L15" s="30"/>
    </row>
    <row r="16" spans="1:12" ht="27.75" customHeight="1" hidden="1">
      <c r="A16" s="49" t="s">
        <v>107</v>
      </c>
      <c r="B16" s="102"/>
      <c r="C16" s="25"/>
      <c r="D16" s="162" t="e">
        <f t="shared" si="2"/>
        <v>#DIV/0!</v>
      </c>
      <c r="E16" s="137"/>
      <c r="F16" s="63"/>
      <c r="G16" s="49" t="s">
        <v>107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108</v>
      </c>
      <c r="B17" s="102"/>
      <c r="C17" s="25"/>
      <c r="D17" s="162" t="e">
        <f t="shared" si="2"/>
        <v>#DIV/0!</v>
      </c>
      <c r="E17" s="137"/>
      <c r="F17" s="63"/>
      <c r="G17" s="49" t="s">
        <v>108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109</v>
      </c>
      <c r="B18" s="102"/>
      <c r="C18" s="25"/>
      <c r="D18" s="162" t="e">
        <f t="shared" si="2"/>
        <v>#DIV/0!</v>
      </c>
      <c r="E18" s="137"/>
      <c r="F18" s="65"/>
      <c r="G18" s="49" t="s">
        <v>109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N18" sqref="N18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96" t="s">
        <v>40</v>
      </c>
      <c r="I1" s="196"/>
    </row>
    <row r="2" spans="2:8" ht="42" customHeight="1" thickBot="1">
      <c r="B2" s="207" t="s">
        <v>119</v>
      </c>
      <c r="C2" s="207"/>
      <c r="D2" s="207"/>
      <c r="E2" s="207"/>
      <c r="F2" s="207"/>
      <c r="G2" s="207"/>
      <c r="H2" s="207"/>
    </row>
    <row r="3" spans="2:8" ht="24" customHeight="1" thickBot="1">
      <c r="B3" s="203" t="s">
        <v>73</v>
      </c>
      <c r="C3" s="208" t="s">
        <v>31</v>
      </c>
      <c r="D3" s="209"/>
      <c r="E3" s="210" t="s">
        <v>14</v>
      </c>
      <c r="F3" s="210"/>
      <c r="G3" s="211" t="s">
        <v>32</v>
      </c>
      <c r="H3" s="212"/>
    </row>
    <row r="4" spans="2:8" ht="16.5" thickBot="1">
      <c r="B4" s="205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4"/>
      <c r="C5" s="120">
        <f aca="true" t="shared" si="0" ref="C5:H5">SUM(C6:C10)</f>
        <v>2929</v>
      </c>
      <c r="D5" s="121">
        <f t="shared" si="0"/>
        <v>100</v>
      </c>
      <c r="E5" s="124">
        <f t="shared" si="0"/>
        <v>1120</v>
      </c>
      <c r="F5" s="126">
        <f t="shared" si="0"/>
        <v>100</v>
      </c>
      <c r="G5" s="114">
        <f t="shared" si="0"/>
        <v>1809</v>
      </c>
      <c r="H5" s="116">
        <f t="shared" si="0"/>
        <v>100</v>
      </c>
    </row>
    <row r="6" spans="2:8" ht="15.75">
      <c r="B6" s="78" t="s">
        <v>41</v>
      </c>
      <c r="C6" s="51">
        <f>E6+G6</f>
        <v>218</v>
      </c>
      <c r="D6" s="52">
        <f>C6/C5%</f>
        <v>7.442813246841926</v>
      </c>
      <c r="E6" s="51">
        <v>89</v>
      </c>
      <c r="F6" s="52">
        <f>E6/E5%</f>
        <v>7.946428571428572</v>
      </c>
      <c r="G6" s="51">
        <v>129</v>
      </c>
      <c r="H6" s="58">
        <f>G6/G5%</f>
        <v>7.131011608623549</v>
      </c>
    </row>
    <row r="7" spans="2:8" ht="15.75">
      <c r="B7" s="69" t="s">
        <v>42</v>
      </c>
      <c r="C7" s="40">
        <f>E7+G7</f>
        <v>646</v>
      </c>
      <c r="D7" s="41">
        <f>C7/C5%</f>
        <v>22.05530897917378</v>
      </c>
      <c r="E7" s="40">
        <v>278</v>
      </c>
      <c r="F7" s="41">
        <f>E7/E5%</f>
        <v>24.821428571428573</v>
      </c>
      <c r="G7" s="40">
        <v>368</v>
      </c>
      <c r="H7" s="42">
        <f>G7/G5%</f>
        <v>20.342730790491984</v>
      </c>
    </row>
    <row r="8" spans="2:8" ht="15.75">
      <c r="B8" s="69" t="s">
        <v>43</v>
      </c>
      <c r="C8" s="40">
        <f>E8+G8</f>
        <v>737</v>
      </c>
      <c r="D8" s="41">
        <f>C8/C5%</f>
        <v>25.16217138955275</v>
      </c>
      <c r="E8" s="40">
        <v>278</v>
      </c>
      <c r="F8" s="41">
        <f>E8/E5%</f>
        <v>24.821428571428573</v>
      </c>
      <c r="G8" s="40">
        <v>459</v>
      </c>
      <c r="H8" s="42">
        <f>G8/G5%</f>
        <v>25.37313432835821</v>
      </c>
    </row>
    <row r="9" spans="2:8" ht="15.75">
      <c r="B9" s="69" t="s">
        <v>44</v>
      </c>
      <c r="C9" s="40">
        <f>E9+G9</f>
        <v>566</v>
      </c>
      <c r="D9" s="41">
        <f>C9/C5%</f>
        <v>19.324001365653807</v>
      </c>
      <c r="E9" s="40">
        <v>201</v>
      </c>
      <c r="F9" s="41">
        <f>E9/E5%</f>
        <v>17.946428571428573</v>
      </c>
      <c r="G9" s="40">
        <v>365</v>
      </c>
      <c r="H9" s="42">
        <f>G9/G5%</f>
        <v>20.17689331122167</v>
      </c>
    </row>
    <row r="10" spans="2:8" ht="16.5" thickBot="1">
      <c r="B10" s="70" t="s">
        <v>45</v>
      </c>
      <c r="C10" s="43">
        <f>E10+G10</f>
        <v>762</v>
      </c>
      <c r="D10" s="44">
        <f>C10/C5%</f>
        <v>26.01570501877774</v>
      </c>
      <c r="E10" s="43">
        <v>274</v>
      </c>
      <c r="F10" s="44">
        <f>E10/E5%</f>
        <v>24.464285714285715</v>
      </c>
      <c r="G10" s="43">
        <v>488</v>
      </c>
      <c r="H10" s="45">
        <f>G10/G5%</f>
        <v>26.97622996130459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3" t="s">
        <v>74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4"/>
      <c r="C13" s="122">
        <f aca="true" t="shared" si="1" ref="C13:H13">SUM(C14:C18)</f>
        <v>2929</v>
      </c>
      <c r="D13" s="123">
        <f t="shared" si="1"/>
        <v>100</v>
      </c>
      <c r="E13" s="127">
        <f t="shared" si="1"/>
        <v>1120</v>
      </c>
      <c r="F13" s="128">
        <f t="shared" si="1"/>
        <v>100.00000000000001</v>
      </c>
      <c r="G13" s="117">
        <f t="shared" si="1"/>
        <v>1809</v>
      </c>
      <c r="H13" s="118">
        <f t="shared" si="1"/>
        <v>100</v>
      </c>
    </row>
    <row r="14" spans="2:8" ht="15.75">
      <c r="B14" s="78" t="s">
        <v>46</v>
      </c>
      <c r="C14" s="51">
        <f>E14+G14</f>
        <v>370</v>
      </c>
      <c r="D14" s="79">
        <f>C14/C13%</f>
        <v>12.632297712529875</v>
      </c>
      <c r="E14" s="51">
        <v>202</v>
      </c>
      <c r="F14" s="52">
        <f>E14/E13%</f>
        <v>18.03571428571429</v>
      </c>
      <c r="G14" s="51">
        <v>168</v>
      </c>
      <c r="H14" s="58">
        <f>G14/G13%</f>
        <v>9.286898839137645</v>
      </c>
    </row>
    <row r="15" spans="2:8" ht="15" customHeight="1">
      <c r="B15" s="69" t="s">
        <v>47</v>
      </c>
      <c r="C15" s="40">
        <f>E15+G15</f>
        <v>544</v>
      </c>
      <c r="D15" s="47">
        <f>C15/C13%</f>
        <v>18.572891771935815</v>
      </c>
      <c r="E15" s="40">
        <v>251</v>
      </c>
      <c r="F15" s="41">
        <f>E15/E13%</f>
        <v>22.41071428571429</v>
      </c>
      <c r="G15" s="40">
        <v>293</v>
      </c>
      <c r="H15" s="42">
        <f>G15/G13%</f>
        <v>16.196793808734107</v>
      </c>
    </row>
    <row r="16" spans="2:8" ht="15.75">
      <c r="B16" s="69" t="s">
        <v>48</v>
      </c>
      <c r="C16" s="40">
        <f>E16+G16</f>
        <v>234</v>
      </c>
      <c r="D16" s="47">
        <f>C16/C13%</f>
        <v>7.989074769545921</v>
      </c>
      <c r="E16" s="40">
        <v>98</v>
      </c>
      <c r="F16" s="41">
        <f>E16/E13%</f>
        <v>8.75</v>
      </c>
      <c r="G16" s="40">
        <v>136</v>
      </c>
      <c r="H16" s="42">
        <f>G16/G13%</f>
        <v>7.517965726920951</v>
      </c>
    </row>
    <row r="17" spans="2:8" ht="15.75">
      <c r="B17" s="69" t="s">
        <v>49</v>
      </c>
      <c r="C17" s="40">
        <f>E17+G17</f>
        <v>818</v>
      </c>
      <c r="D17" s="47">
        <f>C17/C13%</f>
        <v>27.92762034824172</v>
      </c>
      <c r="E17" s="40">
        <v>287</v>
      </c>
      <c r="F17" s="41">
        <f>E17/E13%</f>
        <v>25.625</v>
      </c>
      <c r="G17" s="40">
        <v>531</v>
      </c>
      <c r="H17" s="42">
        <f>G17/G13%</f>
        <v>29.35323383084577</v>
      </c>
    </row>
    <row r="18" spans="2:8" ht="16.5" thickBot="1">
      <c r="B18" s="70" t="s">
        <v>50</v>
      </c>
      <c r="C18" s="43">
        <f>E18+G18</f>
        <v>963</v>
      </c>
      <c r="D18" s="48">
        <f>C18/C13%</f>
        <v>32.87811539774667</v>
      </c>
      <c r="E18" s="43">
        <v>282</v>
      </c>
      <c r="F18" s="44">
        <f>E18/E13%</f>
        <v>25.17857142857143</v>
      </c>
      <c r="G18" s="43">
        <v>681</v>
      </c>
      <c r="H18" s="45">
        <f>G18/G13%</f>
        <v>37.64510779436153</v>
      </c>
    </row>
    <row r="19" spans="2:8" ht="3.75" customHeight="1" thickBot="1">
      <c r="B19" s="213"/>
      <c r="C19" s="213"/>
      <c r="D19" s="213"/>
      <c r="E19" s="206"/>
      <c r="F19" s="206"/>
      <c r="G19" s="73"/>
      <c r="H19" s="73"/>
    </row>
    <row r="20" spans="2:8" ht="19.5" customHeight="1" thickBot="1">
      <c r="B20" s="203" t="s">
        <v>75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4"/>
      <c r="C21" s="122">
        <f aca="true" t="shared" si="2" ref="C21:H21">SUM(C22:C28)</f>
        <v>2929</v>
      </c>
      <c r="D21" s="123">
        <f t="shared" si="2"/>
        <v>100.00000000000001</v>
      </c>
      <c r="E21" s="127">
        <f t="shared" si="2"/>
        <v>1120</v>
      </c>
      <c r="F21" s="129">
        <f t="shared" si="2"/>
        <v>100</v>
      </c>
      <c r="G21" s="117">
        <f t="shared" si="2"/>
        <v>1809</v>
      </c>
      <c r="H21" s="119">
        <f t="shared" si="2"/>
        <v>100.00000000000001</v>
      </c>
    </row>
    <row r="22" spans="2:8" ht="15.75">
      <c r="B22" s="78" t="s">
        <v>51</v>
      </c>
      <c r="C22" s="51">
        <f>E22+G22</f>
        <v>232</v>
      </c>
      <c r="D22" s="52">
        <f>C22/C21%</f>
        <v>7.920792079207921</v>
      </c>
      <c r="E22" s="53">
        <v>83</v>
      </c>
      <c r="F22" s="52">
        <f>E22/E21%</f>
        <v>7.4107142857142865</v>
      </c>
      <c r="G22" s="51">
        <v>149</v>
      </c>
      <c r="H22" s="58">
        <f>G22/G21%</f>
        <v>8.236594803758983</v>
      </c>
    </row>
    <row r="23" spans="2:8" ht="15.75">
      <c r="B23" s="75" t="s">
        <v>52</v>
      </c>
      <c r="C23" s="40">
        <f aca="true" t="shared" si="3" ref="C23:C28">E23+G23</f>
        <v>545</v>
      </c>
      <c r="D23" s="41">
        <f>C23/C21%</f>
        <v>18.607033117104816</v>
      </c>
      <c r="E23" s="49">
        <v>205</v>
      </c>
      <c r="F23" s="41">
        <f>E23/E21%</f>
        <v>18.30357142857143</v>
      </c>
      <c r="G23" s="40">
        <v>340</v>
      </c>
      <c r="H23" s="42">
        <f>G23/G21%</f>
        <v>18.79491431730238</v>
      </c>
    </row>
    <row r="24" spans="2:8" ht="15.75">
      <c r="B24" s="75" t="s">
        <v>53</v>
      </c>
      <c r="C24" s="40">
        <f t="shared" si="3"/>
        <v>660</v>
      </c>
      <c r="D24" s="41">
        <f>C24/C21%</f>
        <v>22.533287811539775</v>
      </c>
      <c r="E24" s="49">
        <v>254</v>
      </c>
      <c r="F24" s="41">
        <f>E24/E21%</f>
        <v>22.67857142857143</v>
      </c>
      <c r="G24" s="40">
        <v>406</v>
      </c>
      <c r="H24" s="42">
        <f>G24/G21%</f>
        <v>22.44333886124931</v>
      </c>
    </row>
    <row r="25" spans="2:8" ht="15.75">
      <c r="B25" s="75" t="s">
        <v>54</v>
      </c>
      <c r="C25" s="40">
        <f t="shared" si="3"/>
        <v>468</v>
      </c>
      <c r="D25" s="41">
        <f>C25/C21%</f>
        <v>15.978149539091842</v>
      </c>
      <c r="E25" s="49">
        <v>182</v>
      </c>
      <c r="F25" s="41">
        <f>E25/E21%</f>
        <v>16.25</v>
      </c>
      <c r="G25" s="40">
        <v>286</v>
      </c>
      <c r="H25" s="42">
        <f>G25/G21%</f>
        <v>15.809839690436705</v>
      </c>
    </row>
    <row r="26" spans="2:8" ht="15.75">
      <c r="B26" s="75" t="s">
        <v>55</v>
      </c>
      <c r="C26" s="40">
        <f t="shared" si="3"/>
        <v>557</v>
      </c>
      <c r="D26" s="41">
        <f>C26/C21%</f>
        <v>19.01672925913281</v>
      </c>
      <c r="E26" s="49">
        <v>200</v>
      </c>
      <c r="F26" s="41">
        <f>E26/E21%</f>
        <v>17.857142857142858</v>
      </c>
      <c r="G26" s="40">
        <v>357</v>
      </c>
      <c r="H26" s="42">
        <f>G26/G21%</f>
        <v>19.734660033167497</v>
      </c>
    </row>
    <row r="27" spans="2:8" ht="15.75">
      <c r="B27" s="69" t="s">
        <v>56</v>
      </c>
      <c r="C27" s="40">
        <f t="shared" si="3"/>
        <v>334</v>
      </c>
      <c r="D27" s="41">
        <f>C27/C21%</f>
        <v>11.403209286445886</v>
      </c>
      <c r="E27" s="49">
        <v>137</v>
      </c>
      <c r="F27" s="41">
        <f>E27/E21%</f>
        <v>12.232142857142858</v>
      </c>
      <c r="G27" s="40">
        <v>197</v>
      </c>
      <c r="H27" s="42">
        <f>G27/G21%</f>
        <v>10.889994472084025</v>
      </c>
    </row>
    <row r="28" spans="2:8" ht="16.5" thickBot="1">
      <c r="B28" s="70" t="s">
        <v>57</v>
      </c>
      <c r="C28" s="43">
        <f t="shared" si="3"/>
        <v>133</v>
      </c>
      <c r="D28" s="44">
        <f>C28/C21%</f>
        <v>4.540798907476955</v>
      </c>
      <c r="E28" s="50">
        <v>59</v>
      </c>
      <c r="F28" s="44">
        <f>E28/E21%</f>
        <v>5.267857142857143</v>
      </c>
      <c r="G28" s="43">
        <v>74</v>
      </c>
      <c r="H28" s="45">
        <f>G28/G21%</f>
        <v>4.090657822001106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L18" sqref="L18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6" t="s">
        <v>58</v>
      </c>
      <c r="I2" s="196"/>
    </row>
    <row r="3" spans="2:8" ht="44.25" customHeight="1" thickBot="1">
      <c r="B3" s="216" t="s">
        <v>120</v>
      </c>
      <c r="C3" s="216"/>
      <c r="D3" s="216"/>
      <c r="E3" s="216"/>
      <c r="F3" s="216"/>
      <c r="G3" s="216"/>
      <c r="H3" s="216"/>
    </row>
    <row r="4" spans="2:8" ht="24" customHeight="1" thickBot="1">
      <c r="B4" s="203" t="s">
        <v>76</v>
      </c>
      <c r="C4" s="215" t="s">
        <v>31</v>
      </c>
      <c r="D4" s="209"/>
      <c r="E4" s="210" t="s">
        <v>14</v>
      </c>
      <c r="F4" s="210"/>
      <c r="G4" s="211" t="s">
        <v>32</v>
      </c>
      <c r="H4" s="212"/>
    </row>
    <row r="5" spans="2:8" ht="16.5" customHeight="1" thickBot="1">
      <c r="B5" s="205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4"/>
      <c r="C6" s="120">
        <f aca="true" t="shared" si="0" ref="C6:H6">SUM(C7:C12)</f>
        <v>2929</v>
      </c>
      <c r="D6" s="121">
        <f t="shared" si="0"/>
        <v>100</v>
      </c>
      <c r="E6" s="124">
        <f t="shared" si="0"/>
        <v>1120</v>
      </c>
      <c r="F6" s="125">
        <f t="shared" si="0"/>
        <v>100</v>
      </c>
      <c r="G6" s="114">
        <f t="shared" si="0"/>
        <v>1809</v>
      </c>
      <c r="H6" s="115">
        <f t="shared" si="0"/>
        <v>100</v>
      </c>
    </row>
    <row r="7" spans="2:8" ht="15.75">
      <c r="B7" s="78" t="s">
        <v>34</v>
      </c>
      <c r="C7" s="51">
        <f aca="true" t="shared" si="1" ref="C7:C12">E7+G7</f>
        <v>340</v>
      </c>
      <c r="D7" s="52">
        <f>C7/C6%</f>
        <v>11.608057357459884</v>
      </c>
      <c r="E7" s="53">
        <v>172</v>
      </c>
      <c r="F7" s="41">
        <f>E7/E6%</f>
        <v>15.357142857142858</v>
      </c>
      <c r="G7" s="51">
        <v>168</v>
      </c>
      <c r="H7" s="42">
        <f>G7/G6%</f>
        <v>9.286898839137645</v>
      </c>
    </row>
    <row r="8" spans="2:8" ht="15.75">
      <c r="B8" s="75" t="s">
        <v>35</v>
      </c>
      <c r="C8" s="51">
        <f t="shared" si="1"/>
        <v>544</v>
      </c>
      <c r="D8" s="41">
        <f>C8/C6%</f>
        <v>18.572891771935815</v>
      </c>
      <c r="E8" s="49">
        <v>289</v>
      </c>
      <c r="F8" s="41">
        <f>E8/E6%</f>
        <v>25.80357142857143</v>
      </c>
      <c r="G8" s="40">
        <v>255</v>
      </c>
      <c r="H8" s="42">
        <f>G8/G6%</f>
        <v>14.096185737976782</v>
      </c>
    </row>
    <row r="9" spans="2:8" ht="15.75">
      <c r="B9" s="75" t="s">
        <v>36</v>
      </c>
      <c r="C9" s="51">
        <f t="shared" si="1"/>
        <v>538</v>
      </c>
      <c r="D9" s="41">
        <f>C9/C6%</f>
        <v>18.368043700921817</v>
      </c>
      <c r="E9" s="49">
        <v>219</v>
      </c>
      <c r="F9" s="41">
        <f>E9/E6%</f>
        <v>19.55357142857143</v>
      </c>
      <c r="G9" s="40">
        <v>319</v>
      </c>
      <c r="H9" s="42">
        <f>G9/G6%</f>
        <v>17.634051962410172</v>
      </c>
    </row>
    <row r="10" spans="2:8" ht="15.75">
      <c r="B10" s="75" t="s">
        <v>37</v>
      </c>
      <c r="C10" s="51">
        <f t="shared" si="1"/>
        <v>464</v>
      </c>
      <c r="D10" s="41">
        <f>C10/C6%</f>
        <v>15.841584158415841</v>
      </c>
      <c r="E10" s="49">
        <v>192</v>
      </c>
      <c r="F10" s="41">
        <f>E10/E6%</f>
        <v>17.142857142857142</v>
      </c>
      <c r="G10" s="40">
        <v>272</v>
      </c>
      <c r="H10" s="42">
        <f>G10/G6%</f>
        <v>15.035931453841902</v>
      </c>
    </row>
    <row r="11" spans="2:8" ht="15.75">
      <c r="B11" s="75" t="s">
        <v>38</v>
      </c>
      <c r="C11" s="51">
        <f t="shared" si="1"/>
        <v>407</v>
      </c>
      <c r="D11" s="41">
        <f>C11/C6%</f>
        <v>13.895527483782862</v>
      </c>
      <c r="E11" s="49">
        <v>122</v>
      </c>
      <c r="F11" s="41">
        <f>E11/E6%</f>
        <v>10.892857142857144</v>
      </c>
      <c r="G11" s="40">
        <v>285</v>
      </c>
      <c r="H11" s="42">
        <f>G11/G6%</f>
        <v>15.754560530679933</v>
      </c>
    </row>
    <row r="12" spans="2:8" ht="16.5" thickBot="1">
      <c r="B12" s="76" t="s">
        <v>39</v>
      </c>
      <c r="C12" s="54">
        <f t="shared" si="1"/>
        <v>636</v>
      </c>
      <c r="D12" s="44">
        <f>C12/C6%</f>
        <v>21.713895527483782</v>
      </c>
      <c r="E12" s="50">
        <v>126</v>
      </c>
      <c r="F12" s="44">
        <f>E12/E6%</f>
        <v>11.25</v>
      </c>
      <c r="G12" s="43">
        <v>510</v>
      </c>
      <c r="H12" s="45">
        <f>G12/G6%</f>
        <v>28.192371475953564</v>
      </c>
    </row>
    <row r="13" spans="2:8" ht="15.75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4" t="s">
        <v>112</v>
      </c>
      <c r="C14" s="214"/>
      <c r="D14" s="214"/>
      <c r="E14" s="214"/>
      <c r="F14" s="214"/>
      <c r="G14" s="214"/>
      <c r="H14" s="214"/>
    </row>
    <row r="15" spans="2:8" ht="24" customHeight="1" thickBot="1">
      <c r="B15" s="203" t="s">
        <v>76</v>
      </c>
      <c r="C15" s="215" t="s">
        <v>31</v>
      </c>
      <c r="D15" s="209"/>
      <c r="E15" s="210" t="s">
        <v>14</v>
      </c>
      <c r="F15" s="210"/>
      <c r="G15" s="211" t="s">
        <v>32</v>
      </c>
      <c r="H15" s="212"/>
    </row>
    <row r="16" spans="2:8" ht="16.5" customHeight="1" thickBot="1">
      <c r="B16" s="205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4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.7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.7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.7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.7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.7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6.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2018-04-06T09:59:32Z</cp:lastPrinted>
  <dcterms:created xsi:type="dcterms:W3CDTF">1997-02-26T13:46:56Z</dcterms:created>
  <dcterms:modified xsi:type="dcterms:W3CDTF">2018-04-06T10:37:11Z</dcterms:modified>
  <cp:category/>
  <cp:version/>
  <cp:contentType/>
  <cp:contentStatus/>
</cp:coreProperties>
</file>