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XI 2019" sheetId="1" r:id="rId1"/>
    <sheet name="Bezrobotni w szczeg. syt." sheetId="2" r:id="rId2"/>
    <sheet name="Dynamika 2019" sheetId="3" r:id="rId3"/>
    <sheet name="Stopa bezrobocia 2019" sheetId="4" r:id="rId4"/>
    <sheet name="struktura X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I-XI 2019'!$A$1:$F$33</definedName>
  </definedNames>
  <calcPr fullCalcOnLoad="1"/>
</workbook>
</file>

<file path=xl/sharedStrings.xml><?xml version="1.0" encoding="utf-8"?>
<sst xmlns="http://schemas.openxmlformats.org/spreadsheetml/2006/main" count="210" uniqueCount="119">
  <si>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</si>
  <si>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</si>
  <si>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</si>
  <si>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</si>
  <si>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</si>
  <si>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</si>
  <si>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</si>
  <si>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</si>
  <si>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</si>
  <si>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</si>
  <si>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</si>
  <si>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</si>
  <si>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</si>
  <si>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</si>
  <si>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</si>
  <si>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</si>
  <si>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</si>
  <si>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</si>
  <si>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</si>
  <si>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</si>
  <si>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</si>
  <si>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</si>
  <si>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</si>
  <si>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</si>
  <si>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</si>
  <si>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</si>
  <si>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</si>
  <si>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</si>
  <si>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</si>
  <si>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</si>
  <si>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</si>
  <si>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</si>
  <si>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</si>
  <si>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</si>
  <si>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</si>
  <si>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</si>
  <si>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</si>
  <si>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</si>
  <si>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</si>
  <si>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</si>
  <si>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</si>
  <si>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</si>
  <si>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</si>
  <si>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</si>
  <si>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</si>
  <si>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</si>
  <si>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</si>
  <si>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</si>
  <si>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</si>
  <si>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</si>
  <si>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</si>
  <si>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</si>
  <si>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</si>
  <si>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</si>
  <si>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</si>
  <si>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</si>
  <si>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</si>
  <si>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</si>
  <si>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</si>
  <si>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</si>
  <si>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</si>
  <si>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</si>
  <si>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</si>
  <si>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</si>
  <si>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</si>
  <si>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</si>
  <si>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</si>
  <si>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</si>
  <si>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</si>
  <si>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</si>
  <si>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</si>
  <si>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</si>
  <si>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</si>
  <si>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</si>
  <si>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</si>
  <si>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</si>
  <si>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</si>
  <si>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</si>
  <si>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</si>
  <si>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</si>
  <si>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</si>
  <si>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</si>
  <si>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</si>
  <si>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</si>
  <si>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</si>
  <si>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</si>
  <si>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</si>
  <si>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</si>
  <si>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</si>
  <si>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</si>
  <si>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</si>
  <si>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</si>
  <si>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</si>
  <si>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</si>
  <si>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</si>
  <si>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</si>
  <si>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</si>
  <si>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</si>
  <si>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</si>
  <si>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</si>
  <si>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</si>
  <si>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</si>
  <si>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</si>
  <si>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</si>
  <si>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</si>
  <si>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</si>
  <si>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>Powiatowy                  Urząd Pracy                         w Jeleniej Górze</t>
  </si>
  <si>
    <t xml:space="preserve">Stopa bezrobocia w grudniu 2018 roku i w poszczególnych miesiącach 2019 roku*                                                                           </t>
  </si>
  <si>
    <t>*dane uwzględniają korektę stopy bezrobocia ogłoszoną w październiku 2019 r.</t>
  </si>
  <si>
    <t>Powiatowy Urząd Pracy                        w Jeleniej Górze</t>
  </si>
  <si>
    <t>Polska</t>
  </si>
  <si>
    <t>Liczba bezrobotnych                                         stan na 30 XI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</si>
  <si>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</si>
  <si>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I-XI 2019 </t>
    </r>
  </si>
  <si>
    <t>Stopa bezrobocia - stan na koniec października 2019 r.</t>
  </si>
  <si>
    <t>Bezrobotni  zarejestrowani                                        stan na 30 XI 2019 r.</t>
  </si>
  <si>
    <t>Bezrobotni zarejestrowani                                     wg stanu na  30 XI 2019 r.</t>
  </si>
  <si>
    <t xml:space="preserve">Struktura bezrobotnych według wieku, poziomu wykształcenia, stażu pracy,                                              wg stanu na 30 listopada 2019 r. </t>
  </si>
  <si>
    <t>Struktura bezrobotnych według czasu pozostawania bez pracy                                                                                          wg stanu na 30 listopada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</si>
</sst>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8000"/>
      <name val="Times New Roman"/>
      <family val="1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CD3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65" fontId="9" fillId="35" borderId="10" xfId="0" applyNumberFormat="1" applyFont="1" applyFill="1" applyBorder="1" applyAlignment="1">
      <alignment horizontal="center" vertical="center"/>
    </xf>
    <xf numFmtId="165" fontId="6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right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165" fontId="6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3" fontId="6" fillId="36" borderId="12" xfId="0" applyNumberFormat="1" applyFont="1" applyFill="1" applyBorder="1" applyAlignment="1">
      <alignment horizontal="center" vertical="center"/>
    </xf>
    <xf numFmtId="166" fontId="6" fillId="36" borderId="13" xfId="0" applyNumberFormat="1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66" fontId="6" fillId="35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166" fontId="6" fillId="37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3" fontId="6" fillId="36" borderId="24" xfId="0" applyNumberFormat="1" applyFont="1" applyFill="1" applyBorder="1" applyAlignment="1">
      <alignment horizontal="center" vertical="center"/>
    </xf>
    <xf numFmtId="166" fontId="6" fillId="36" borderId="25" xfId="0" applyNumberFormat="1" applyFont="1" applyFill="1" applyBorder="1" applyAlignment="1">
      <alignment horizontal="center" vertical="center"/>
    </xf>
    <xf numFmtId="3" fontId="6" fillId="35" borderId="25" xfId="0" applyNumberFormat="1" applyFont="1" applyFill="1" applyBorder="1" applyAlignment="1">
      <alignment horizontal="center" vertical="center"/>
    </xf>
    <xf numFmtId="166" fontId="6" fillId="35" borderId="25" xfId="0" applyNumberFormat="1" applyFont="1" applyFill="1" applyBorder="1" applyAlignment="1">
      <alignment horizontal="center" vertical="center"/>
    </xf>
    <xf numFmtId="3" fontId="6" fillId="37" borderId="25" xfId="0" applyNumberFormat="1" applyFont="1" applyFill="1" applyBorder="1" applyAlignment="1">
      <alignment horizontal="center" vertical="center"/>
    </xf>
    <xf numFmtId="166" fontId="6" fillId="37" borderId="26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6" fillId="35" borderId="25" xfId="0" applyNumberFormat="1" applyFont="1" applyFill="1" applyBorder="1" applyAlignment="1">
      <alignment horizontal="center" vertical="center"/>
    </xf>
    <xf numFmtId="165" fontId="6" fillId="37" borderId="26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6" fillId="35" borderId="13" xfId="0" applyNumberFormat="1" applyFont="1" applyFill="1" applyBorder="1" applyAlignment="1">
      <alignment horizontal="center" vertical="center"/>
    </xf>
    <xf numFmtId="165" fontId="6" fillId="37" borderId="14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3" fontId="6" fillId="38" borderId="12" xfId="0" applyNumberFormat="1" applyFont="1" applyFill="1" applyBorder="1" applyAlignment="1">
      <alignment horizontal="center" vertical="center"/>
    </xf>
    <xf numFmtId="166" fontId="6" fillId="38" borderId="13" xfId="0" applyNumberFormat="1" applyFont="1" applyFill="1" applyBorder="1" applyAlignment="1">
      <alignment horizontal="center" vertical="center"/>
    </xf>
    <xf numFmtId="3" fontId="6" fillId="38" borderId="13" xfId="0" applyNumberFormat="1" applyFont="1" applyFill="1" applyBorder="1" applyAlignment="1">
      <alignment horizontal="center" vertical="center"/>
    </xf>
    <xf numFmtId="165" fontId="6" fillId="38" borderId="13" xfId="0" applyNumberFormat="1" applyFont="1" applyFill="1" applyBorder="1" applyAlignment="1">
      <alignment horizontal="center" vertical="center"/>
    </xf>
    <xf numFmtId="165" fontId="6" fillId="38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3" fontId="68" fillId="35" borderId="10" xfId="0" applyNumberFormat="1" applyFont="1" applyFill="1" applyBorder="1" applyAlignment="1">
      <alignment horizontal="center" vertical="center"/>
    </xf>
    <xf numFmtId="3" fontId="68" fillId="35" borderId="28" xfId="0" applyNumberFormat="1" applyFont="1" applyFill="1" applyBorder="1" applyAlignment="1">
      <alignment horizontal="center" vertical="center"/>
    </xf>
    <xf numFmtId="164" fontId="10" fillId="35" borderId="28" xfId="0" applyNumberFormat="1" applyFont="1" applyFill="1" applyBorder="1" applyAlignment="1">
      <alignment horizontal="center" vertical="center"/>
    </xf>
    <xf numFmtId="164" fontId="10" fillId="40" borderId="10" xfId="0" applyNumberFormat="1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/>
    </xf>
    <xf numFmtId="164" fontId="68" fillId="32" borderId="28" xfId="0" applyNumberFormat="1" applyFont="1" applyFill="1" applyBorder="1" applyAlignment="1">
      <alignment horizontal="center" vertical="center"/>
    </xf>
    <xf numFmtId="164" fontId="68" fillId="32" borderId="10" xfId="0" applyNumberFormat="1" applyFont="1" applyFill="1" applyBorder="1" applyAlignment="1">
      <alignment horizontal="center" vertical="center"/>
    </xf>
    <xf numFmtId="164" fontId="10" fillId="41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3" fontId="10" fillId="32" borderId="28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1" fillId="0" borderId="0" xfId="0" applyFont="1" applyAlignment="1">
      <alignment horizontal="center"/>
    </xf>
    <xf numFmtId="0" fontId="10" fillId="41" borderId="27" xfId="0" applyFont="1" applyFill="1" applyBorder="1" applyAlignment="1">
      <alignment horizontal="center" vertical="center"/>
    </xf>
    <xf numFmtId="0" fontId="10" fillId="41" borderId="2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/>
    </xf>
    <xf numFmtId="0" fontId="6" fillId="42" borderId="27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6" fillId="42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22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O12" sqref="O12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4" t="s">
        <v>20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3" t="s">
        <v>71</v>
      </c>
      <c r="B3" s="173"/>
      <c r="C3" s="173"/>
      <c r="D3" s="173"/>
      <c r="E3" s="173"/>
    </row>
    <row r="4" spans="1:5" ht="4.5" customHeight="1">
      <c r="A4" s="1"/>
      <c r="B4" s="1"/>
      <c r="C4" s="1"/>
      <c r="D4" s="1"/>
      <c r="E4" s="1"/>
    </row>
    <row r="5" spans="1:5" ht="35.25" customHeight="1">
      <c r="A5" s="174" t="s">
        <v>0</v>
      </c>
      <c r="B5" s="174" t="s">
        <v>1</v>
      </c>
      <c r="C5" s="174"/>
      <c r="D5" s="174" t="s">
        <v>105</v>
      </c>
      <c r="E5" s="174"/>
    </row>
    <row r="6" spans="1:5" ht="25.5" customHeight="1">
      <c r="A6" s="174"/>
      <c r="B6" s="119" t="s">
        <v>2</v>
      </c>
      <c r="C6" s="120" t="s">
        <v>82</v>
      </c>
      <c r="D6" s="120" t="s">
        <v>81</v>
      </c>
      <c r="E6" s="121" t="s">
        <v>3</v>
      </c>
    </row>
    <row r="7" spans="1:5" s="3" customFormat="1" ht="27" customHeight="1">
      <c r="A7" s="143" t="s">
        <v>85</v>
      </c>
      <c r="B7" s="144">
        <v>3016</v>
      </c>
      <c r="C7" s="145">
        <v>426</v>
      </c>
      <c r="D7" s="146">
        <f>B7/B8</f>
        <v>1.0248046211348965</v>
      </c>
      <c r="E7" s="147">
        <f>+C7/C8</f>
        <v>1.0757575757575757</v>
      </c>
    </row>
    <row r="8" spans="1:5" s="3" customFormat="1" ht="27" customHeight="1">
      <c r="A8" s="148" t="s">
        <v>87</v>
      </c>
      <c r="B8" s="149">
        <v>2943</v>
      </c>
      <c r="C8" s="150">
        <v>396</v>
      </c>
      <c r="D8" s="151">
        <v>1</v>
      </c>
      <c r="E8" s="152">
        <v>1</v>
      </c>
    </row>
    <row r="9" spans="1:5" ht="28.5" customHeight="1">
      <c r="A9" s="153" t="s">
        <v>102</v>
      </c>
      <c r="B9" s="142">
        <v>2596</v>
      </c>
      <c r="C9" s="162">
        <v>344</v>
      </c>
      <c r="D9" s="154">
        <f>B9/B8</f>
        <v>0.8820931022765885</v>
      </c>
      <c r="E9" s="155">
        <f>C9/C8</f>
        <v>0.8686868686868687</v>
      </c>
    </row>
    <row r="10" spans="1:6" ht="2.25" customHeight="1">
      <c r="A10" s="178"/>
      <c r="B10" s="178"/>
      <c r="C10" s="178"/>
      <c r="D10" s="178"/>
      <c r="E10" s="178"/>
      <c r="F10" s="4"/>
    </row>
    <row r="11" spans="1:5" ht="34.5" customHeight="1">
      <c r="A11" s="179" t="s">
        <v>4</v>
      </c>
      <c r="B11" s="174" t="s">
        <v>111</v>
      </c>
      <c r="C11" s="174"/>
      <c r="D11" s="176" t="s">
        <v>112</v>
      </c>
      <c r="E11" s="175" t="s">
        <v>113</v>
      </c>
    </row>
    <row r="12" spans="1:5" ht="30.75" customHeight="1">
      <c r="A12" s="179"/>
      <c r="B12" s="117" t="s">
        <v>2</v>
      </c>
      <c r="C12" s="118" t="s">
        <v>80</v>
      </c>
      <c r="D12" s="177"/>
      <c r="E12" s="176"/>
    </row>
    <row r="13" spans="1:7" ht="18">
      <c r="A13" s="57" t="s">
        <v>5</v>
      </c>
      <c r="B13" s="129">
        <v>135</v>
      </c>
      <c r="C13" s="129">
        <v>18</v>
      </c>
      <c r="D13" s="132">
        <v>221</v>
      </c>
      <c r="E13" s="133">
        <v>72</v>
      </c>
      <c r="F13" s="5"/>
      <c r="G13" s="6"/>
    </row>
    <row r="14" spans="1:7" ht="18">
      <c r="A14" s="57" t="s">
        <v>6</v>
      </c>
      <c r="B14" s="129">
        <v>158</v>
      </c>
      <c r="C14" s="129">
        <v>18</v>
      </c>
      <c r="D14" s="132">
        <v>59</v>
      </c>
      <c r="E14" s="133">
        <v>91</v>
      </c>
      <c r="G14" s="6"/>
    </row>
    <row r="15" spans="1:7" ht="18">
      <c r="A15" s="57" t="s">
        <v>7</v>
      </c>
      <c r="B15" s="129">
        <v>91</v>
      </c>
      <c r="C15" s="129">
        <v>9</v>
      </c>
      <c r="D15" s="132">
        <v>434</v>
      </c>
      <c r="E15" s="133">
        <v>51</v>
      </c>
      <c r="G15" s="6"/>
    </row>
    <row r="16" spans="1:7" ht="18">
      <c r="A16" s="57" t="s">
        <v>8</v>
      </c>
      <c r="B16" s="129">
        <v>291</v>
      </c>
      <c r="C16" s="129">
        <v>37</v>
      </c>
      <c r="D16" s="132">
        <v>142</v>
      </c>
      <c r="E16" s="133">
        <v>150</v>
      </c>
      <c r="G16" s="6"/>
    </row>
    <row r="17" spans="1:7" ht="18">
      <c r="A17" s="57" t="s">
        <v>9</v>
      </c>
      <c r="B17" s="129">
        <v>327</v>
      </c>
      <c r="C17" s="129">
        <v>30</v>
      </c>
      <c r="D17" s="132">
        <v>84</v>
      </c>
      <c r="E17" s="133">
        <v>150</v>
      </c>
      <c r="G17" s="6"/>
    </row>
    <row r="18" spans="1:7" ht="18">
      <c r="A18" s="57" t="s">
        <v>10</v>
      </c>
      <c r="B18" s="129">
        <v>116</v>
      </c>
      <c r="C18" s="129">
        <v>16</v>
      </c>
      <c r="D18" s="132">
        <v>81</v>
      </c>
      <c r="E18" s="133">
        <v>72</v>
      </c>
      <c r="G18" s="6"/>
    </row>
    <row r="19" spans="1:7" ht="18">
      <c r="A19" s="57" t="s">
        <v>11</v>
      </c>
      <c r="B19" s="129">
        <v>203</v>
      </c>
      <c r="C19" s="129">
        <v>22</v>
      </c>
      <c r="D19" s="132">
        <v>145</v>
      </c>
      <c r="E19" s="133">
        <v>116</v>
      </c>
      <c r="G19" s="6"/>
    </row>
    <row r="20" spans="1:7" ht="18">
      <c r="A20" s="57" t="s">
        <v>12</v>
      </c>
      <c r="B20" s="129">
        <v>149</v>
      </c>
      <c r="C20" s="129">
        <v>7</v>
      </c>
      <c r="D20" s="132">
        <v>69</v>
      </c>
      <c r="E20" s="133">
        <v>70</v>
      </c>
      <c r="G20" s="6"/>
    </row>
    <row r="21" spans="1:7" ht="18">
      <c r="A21" s="57" t="s">
        <v>13</v>
      </c>
      <c r="B21" s="129">
        <v>117</v>
      </c>
      <c r="C21" s="129">
        <v>11</v>
      </c>
      <c r="D21" s="132">
        <v>553</v>
      </c>
      <c r="E21" s="133">
        <v>82</v>
      </c>
      <c r="G21" s="6"/>
    </row>
    <row r="22" spans="1:7" ht="33" customHeight="1">
      <c r="A22" s="63" t="s">
        <v>26</v>
      </c>
      <c r="B22" s="134">
        <f>SUM(B13:B21)</f>
        <v>1587</v>
      </c>
      <c r="C22" s="134">
        <f>SUM(C13:C21)</f>
        <v>168</v>
      </c>
      <c r="D22" s="135">
        <f>SUM(D13:D21)</f>
        <v>1788</v>
      </c>
      <c r="E22" s="135">
        <f>SUM(E13:E21)</f>
        <v>854</v>
      </c>
      <c r="F22" s="7"/>
      <c r="G22" s="7"/>
    </row>
    <row r="23" spans="1:7" ht="3" customHeight="1">
      <c r="A23" s="8"/>
      <c r="B23" s="130"/>
      <c r="C23" s="136"/>
      <c r="D23" s="137"/>
      <c r="E23" s="136"/>
      <c r="F23" s="7"/>
      <c r="G23" s="7"/>
    </row>
    <row r="24" spans="1:7" ht="33" customHeight="1">
      <c r="A24" s="58" t="s">
        <v>14</v>
      </c>
      <c r="B24" s="138">
        <v>1009</v>
      </c>
      <c r="C24" s="139">
        <v>176</v>
      </c>
      <c r="D24" s="140">
        <v>2670</v>
      </c>
      <c r="E24" s="140">
        <v>1042</v>
      </c>
      <c r="F24" s="7"/>
      <c r="G24" s="7"/>
    </row>
    <row r="25" s="9" customFormat="1" ht="3" customHeight="1"/>
    <row r="26" spans="1:7" ht="36" customHeight="1">
      <c r="A26" s="131" t="s">
        <v>109</v>
      </c>
      <c r="B26" s="141">
        <f>B22+B24</f>
        <v>2596</v>
      </c>
      <c r="C26" s="141">
        <f>C22+C24</f>
        <v>344</v>
      </c>
      <c r="D26" s="142">
        <f>D22+D24</f>
        <v>4458</v>
      </c>
      <c r="E26" s="142">
        <f>E22+E24</f>
        <v>1896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6.5">
      <c r="A28" s="165" t="s">
        <v>114</v>
      </c>
      <c r="B28" s="165"/>
      <c r="C28" s="165"/>
      <c r="D28" s="165"/>
      <c r="E28" s="165"/>
    </row>
    <row r="29" spans="1:5" ht="4.5" customHeight="1">
      <c r="A29" s="166"/>
      <c r="B29" s="166"/>
      <c r="C29" s="166"/>
      <c r="D29" s="166"/>
      <c r="E29" s="166"/>
    </row>
    <row r="30" spans="1:5" ht="29.25" customHeight="1">
      <c r="A30" s="167" t="s">
        <v>110</v>
      </c>
      <c r="B30" s="168"/>
      <c r="C30" s="156">
        <v>0.05</v>
      </c>
      <c r="D30" s="157"/>
      <c r="E30" s="158"/>
    </row>
    <row r="31" spans="1:5" ht="23.25" customHeight="1">
      <c r="A31" s="169" t="s">
        <v>55</v>
      </c>
      <c r="B31" s="170"/>
      <c r="C31" s="159">
        <v>0.045</v>
      </c>
      <c r="D31" s="157"/>
      <c r="E31" s="158"/>
    </row>
    <row r="32" spans="1:5" ht="22.5" customHeight="1">
      <c r="A32" s="171" t="s">
        <v>54</v>
      </c>
      <c r="B32" s="172"/>
      <c r="C32" s="160">
        <v>0.079</v>
      </c>
      <c r="D32" s="157"/>
      <c r="E32" s="158"/>
    </row>
    <row r="33" spans="1:5" ht="23.25" customHeight="1">
      <c r="A33" s="163" t="s">
        <v>14</v>
      </c>
      <c r="B33" s="164"/>
      <c r="C33" s="161">
        <v>0.03</v>
      </c>
      <c r="D33" s="157"/>
      <c r="E33" s="158"/>
    </row>
    <row r="34" spans="1:5" ht="16.5">
      <c r="A34" s="158"/>
      <c r="B34" s="158"/>
      <c r="C34" s="158"/>
      <c r="D34" s="158"/>
      <c r="E34" s="158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N12" sqref="N12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4" t="s">
        <v>64</v>
      </c>
    </row>
    <row r="2" spans="1:13" ht="39" customHeight="1">
      <c r="A2" s="187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88" t="s">
        <v>53</v>
      </c>
      <c r="B3" s="189" t="s">
        <v>115</v>
      </c>
      <c r="C3" s="190"/>
      <c r="D3" s="190"/>
      <c r="E3" s="191"/>
      <c r="F3" s="189" t="s">
        <v>72</v>
      </c>
      <c r="G3" s="190"/>
      <c r="H3" s="190"/>
      <c r="I3" s="190"/>
      <c r="J3" s="190"/>
      <c r="K3" s="190"/>
      <c r="L3" s="190"/>
      <c r="M3" s="191"/>
    </row>
    <row r="4" spans="1:14" ht="71.25" customHeight="1">
      <c r="A4" s="188"/>
      <c r="B4" s="121" t="s">
        <v>2</v>
      </c>
      <c r="C4" s="121" t="s">
        <v>56</v>
      </c>
      <c r="D4" s="122" t="s">
        <v>57</v>
      </c>
      <c r="E4" s="122" t="s">
        <v>84</v>
      </c>
      <c r="F4" s="122" t="s">
        <v>65</v>
      </c>
      <c r="G4" s="122" t="s">
        <v>66</v>
      </c>
      <c r="H4" s="122" t="s">
        <v>58</v>
      </c>
      <c r="I4" s="122" t="s">
        <v>59</v>
      </c>
      <c r="J4" s="122" t="s">
        <v>60</v>
      </c>
      <c r="K4" s="122" t="s">
        <v>61</v>
      </c>
      <c r="L4" s="122" t="s">
        <v>62</v>
      </c>
      <c r="M4" s="122" t="s">
        <v>63</v>
      </c>
      <c r="N4" s="12"/>
    </row>
    <row r="5" spans="1:14" ht="19.5" customHeight="1">
      <c r="A5" s="22" t="s">
        <v>5</v>
      </c>
      <c r="B5" s="22">
        <v>135</v>
      </c>
      <c r="C5" s="22">
        <v>73</v>
      </c>
      <c r="D5" s="22">
        <v>18</v>
      </c>
      <c r="E5" s="22">
        <v>123</v>
      </c>
      <c r="F5" s="22">
        <v>20</v>
      </c>
      <c r="G5" s="22">
        <v>10</v>
      </c>
      <c r="H5" s="22">
        <v>81</v>
      </c>
      <c r="I5" s="22">
        <v>40</v>
      </c>
      <c r="J5" s="22">
        <v>14</v>
      </c>
      <c r="K5" s="22">
        <v>30</v>
      </c>
      <c r="L5" s="22">
        <v>2</v>
      </c>
      <c r="M5" s="22">
        <v>10</v>
      </c>
      <c r="N5" s="4"/>
    </row>
    <row r="6" spans="1:14" ht="19.5" customHeight="1">
      <c r="A6" s="22" t="s">
        <v>6</v>
      </c>
      <c r="B6" s="22">
        <v>158</v>
      </c>
      <c r="C6" s="22">
        <v>81</v>
      </c>
      <c r="D6" s="22">
        <v>18</v>
      </c>
      <c r="E6" s="22">
        <v>126</v>
      </c>
      <c r="F6" s="22">
        <v>32</v>
      </c>
      <c r="G6" s="22">
        <v>13</v>
      </c>
      <c r="H6" s="22">
        <v>68</v>
      </c>
      <c r="I6" s="22">
        <v>52</v>
      </c>
      <c r="J6" s="22">
        <v>31</v>
      </c>
      <c r="K6" s="56">
        <v>28</v>
      </c>
      <c r="L6" s="22">
        <v>0</v>
      </c>
      <c r="M6" s="22">
        <v>6</v>
      </c>
      <c r="N6" s="4"/>
    </row>
    <row r="7" spans="1:14" ht="19.5" customHeight="1">
      <c r="A7" s="22" t="s">
        <v>7</v>
      </c>
      <c r="B7" s="22">
        <v>91</v>
      </c>
      <c r="C7" s="22">
        <v>31</v>
      </c>
      <c r="D7" s="22">
        <v>9</v>
      </c>
      <c r="E7" s="22">
        <v>80</v>
      </c>
      <c r="F7" s="22">
        <v>8</v>
      </c>
      <c r="G7" s="22">
        <v>4</v>
      </c>
      <c r="H7" s="22">
        <v>54</v>
      </c>
      <c r="I7" s="22">
        <v>45</v>
      </c>
      <c r="J7" s="22">
        <v>11</v>
      </c>
      <c r="K7" s="56">
        <v>10</v>
      </c>
      <c r="L7" s="22">
        <v>0</v>
      </c>
      <c r="M7" s="22">
        <v>10</v>
      </c>
      <c r="N7" s="4"/>
    </row>
    <row r="8" spans="1:14" ht="19.5" customHeight="1">
      <c r="A8" s="22" t="s">
        <v>8</v>
      </c>
      <c r="B8" s="22">
        <v>291</v>
      </c>
      <c r="C8" s="22">
        <v>150</v>
      </c>
      <c r="D8" s="22">
        <v>37</v>
      </c>
      <c r="E8" s="22">
        <v>252</v>
      </c>
      <c r="F8" s="22">
        <v>43</v>
      </c>
      <c r="G8" s="22">
        <v>24</v>
      </c>
      <c r="H8" s="22">
        <v>176</v>
      </c>
      <c r="I8" s="22">
        <v>92</v>
      </c>
      <c r="J8" s="22">
        <v>79</v>
      </c>
      <c r="K8" s="56">
        <v>52</v>
      </c>
      <c r="L8" s="22">
        <v>0</v>
      </c>
      <c r="M8" s="22">
        <v>13</v>
      </c>
      <c r="N8" s="23"/>
    </row>
    <row r="9" spans="1:14" ht="19.5" customHeight="1">
      <c r="A9" s="22" t="s">
        <v>9</v>
      </c>
      <c r="B9" s="22">
        <v>327</v>
      </c>
      <c r="C9" s="22">
        <v>171</v>
      </c>
      <c r="D9" s="22">
        <v>30</v>
      </c>
      <c r="E9" s="22">
        <v>286</v>
      </c>
      <c r="F9" s="22">
        <v>47</v>
      </c>
      <c r="G9" s="22">
        <v>26</v>
      </c>
      <c r="H9" s="22">
        <v>192</v>
      </c>
      <c r="I9" s="22">
        <v>104</v>
      </c>
      <c r="J9" s="22">
        <v>95</v>
      </c>
      <c r="K9" s="56">
        <v>72</v>
      </c>
      <c r="L9" s="22">
        <v>1</v>
      </c>
      <c r="M9" s="22">
        <v>14</v>
      </c>
      <c r="N9" s="4"/>
    </row>
    <row r="10" spans="1:14" ht="19.5" customHeight="1">
      <c r="A10" s="22" t="s">
        <v>10</v>
      </c>
      <c r="B10" s="22">
        <v>116</v>
      </c>
      <c r="C10" s="22">
        <v>62</v>
      </c>
      <c r="D10" s="22">
        <v>16</v>
      </c>
      <c r="E10" s="22">
        <v>103</v>
      </c>
      <c r="F10" s="22">
        <v>22</v>
      </c>
      <c r="G10" s="22">
        <v>7</v>
      </c>
      <c r="H10" s="22">
        <v>62</v>
      </c>
      <c r="I10" s="22">
        <v>36</v>
      </c>
      <c r="J10" s="22">
        <v>23</v>
      </c>
      <c r="K10" s="56">
        <v>31</v>
      </c>
      <c r="L10" s="22">
        <v>0</v>
      </c>
      <c r="M10" s="22">
        <v>7</v>
      </c>
      <c r="N10" s="13"/>
    </row>
    <row r="11" spans="1:14" ht="19.5" customHeight="1">
      <c r="A11" s="22" t="s">
        <v>11</v>
      </c>
      <c r="B11" s="22">
        <v>203</v>
      </c>
      <c r="C11" s="22">
        <v>97</v>
      </c>
      <c r="D11" s="22">
        <v>22</v>
      </c>
      <c r="E11" s="22">
        <v>181</v>
      </c>
      <c r="F11" s="22">
        <v>30</v>
      </c>
      <c r="G11" s="22">
        <v>15</v>
      </c>
      <c r="H11" s="22">
        <v>125</v>
      </c>
      <c r="I11" s="22">
        <v>74</v>
      </c>
      <c r="J11" s="22">
        <v>56</v>
      </c>
      <c r="K11" s="22">
        <v>41</v>
      </c>
      <c r="L11" s="56">
        <v>2</v>
      </c>
      <c r="M11" s="22">
        <v>8</v>
      </c>
      <c r="N11" s="4"/>
    </row>
    <row r="12" spans="1:14" ht="19.5" customHeight="1">
      <c r="A12" s="22" t="s">
        <v>12</v>
      </c>
      <c r="B12" s="22">
        <v>149</v>
      </c>
      <c r="C12" s="22">
        <v>79</v>
      </c>
      <c r="D12" s="22">
        <v>7</v>
      </c>
      <c r="E12" s="22">
        <v>130</v>
      </c>
      <c r="F12" s="22">
        <v>31</v>
      </c>
      <c r="G12" s="22">
        <v>10</v>
      </c>
      <c r="H12" s="22">
        <v>90</v>
      </c>
      <c r="I12" s="22">
        <v>53</v>
      </c>
      <c r="J12" s="22">
        <v>34</v>
      </c>
      <c r="K12" s="56">
        <v>30</v>
      </c>
      <c r="L12" s="22">
        <v>0</v>
      </c>
      <c r="M12" s="22">
        <v>2</v>
      </c>
      <c r="N12" s="23"/>
    </row>
    <row r="13" spans="1:14" ht="19.5" customHeight="1">
      <c r="A13" s="22" t="s">
        <v>13</v>
      </c>
      <c r="B13" s="22">
        <v>117</v>
      </c>
      <c r="C13" s="22">
        <v>58</v>
      </c>
      <c r="D13" s="22">
        <v>11</v>
      </c>
      <c r="E13" s="22">
        <v>91</v>
      </c>
      <c r="F13" s="22">
        <v>11</v>
      </c>
      <c r="G13" s="22">
        <v>3</v>
      </c>
      <c r="H13" s="22">
        <v>61</v>
      </c>
      <c r="I13" s="22">
        <v>41</v>
      </c>
      <c r="J13" s="22">
        <v>18</v>
      </c>
      <c r="K13" s="56">
        <v>18</v>
      </c>
      <c r="L13" s="22">
        <v>0</v>
      </c>
      <c r="M13" s="22">
        <v>7</v>
      </c>
      <c r="N13" s="23"/>
    </row>
    <row r="14" spans="1:14" ht="42" customHeight="1">
      <c r="A14" s="64" t="s">
        <v>54</v>
      </c>
      <c r="B14" s="65">
        <f aca="true" t="shared" si="0" ref="B14:M14">SUM(B5:B13)</f>
        <v>1587</v>
      </c>
      <c r="C14" s="65">
        <f t="shared" si="0"/>
        <v>802</v>
      </c>
      <c r="D14" s="65">
        <f t="shared" si="0"/>
        <v>168</v>
      </c>
      <c r="E14" s="65">
        <f t="shared" si="0"/>
        <v>1372</v>
      </c>
      <c r="F14" s="65">
        <f t="shared" si="0"/>
        <v>244</v>
      </c>
      <c r="G14" s="65">
        <f t="shared" si="0"/>
        <v>112</v>
      </c>
      <c r="H14" s="65">
        <f t="shared" si="0"/>
        <v>909</v>
      </c>
      <c r="I14" s="65">
        <f t="shared" si="0"/>
        <v>537</v>
      </c>
      <c r="J14" s="65">
        <f t="shared" si="0"/>
        <v>361</v>
      </c>
      <c r="K14" s="65">
        <f t="shared" si="0"/>
        <v>312</v>
      </c>
      <c r="L14" s="65">
        <f t="shared" si="0"/>
        <v>5</v>
      </c>
      <c r="M14" s="65">
        <f t="shared" si="0"/>
        <v>77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59" t="s">
        <v>15</v>
      </c>
      <c r="B16" s="60">
        <v>1009</v>
      </c>
      <c r="C16" s="60">
        <v>546</v>
      </c>
      <c r="D16" s="60">
        <v>176</v>
      </c>
      <c r="E16" s="60">
        <v>792</v>
      </c>
      <c r="F16" s="60">
        <v>197</v>
      </c>
      <c r="G16" s="60">
        <v>77</v>
      </c>
      <c r="H16" s="60">
        <v>371</v>
      </c>
      <c r="I16" s="60">
        <v>315</v>
      </c>
      <c r="J16" s="60">
        <v>107</v>
      </c>
      <c r="K16" s="60">
        <v>213</v>
      </c>
      <c r="L16" s="60">
        <v>8</v>
      </c>
      <c r="M16" s="60">
        <v>112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29" t="s">
        <v>106</v>
      </c>
      <c r="B18" s="36">
        <f aca="true" t="shared" si="1" ref="B18:M18">B14+B16</f>
        <v>2596</v>
      </c>
      <c r="C18" s="36">
        <f t="shared" si="1"/>
        <v>1348</v>
      </c>
      <c r="D18" s="36">
        <f t="shared" si="1"/>
        <v>344</v>
      </c>
      <c r="E18" s="36">
        <f t="shared" si="1"/>
        <v>2164</v>
      </c>
      <c r="F18" s="36">
        <f t="shared" si="1"/>
        <v>441</v>
      </c>
      <c r="G18" s="36">
        <f t="shared" si="1"/>
        <v>189</v>
      </c>
      <c r="H18" s="36">
        <f t="shared" si="1"/>
        <v>1280</v>
      </c>
      <c r="I18" s="36">
        <f t="shared" si="1"/>
        <v>852</v>
      </c>
      <c r="J18" s="36">
        <f t="shared" si="1"/>
        <v>468</v>
      </c>
      <c r="K18" s="36">
        <f t="shared" si="1"/>
        <v>525</v>
      </c>
      <c r="L18" s="36">
        <f t="shared" si="1"/>
        <v>13</v>
      </c>
      <c r="M18" s="36">
        <f t="shared" si="1"/>
        <v>189</v>
      </c>
      <c r="N18" s="4"/>
    </row>
    <row r="19" spans="1:12" ht="31.5" customHeight="1">
      <c r="A19" s="192" t="s">
        <v>73</v>
      </c>
      <c r="B19" s="192"/>
      <c r="C19" s="192"/>
      <c r="D19" s="192"/>
      <c r="E19" s="14"/>
      <c r="F19" s="14"/>
      <c r="G19" s="14"/>
      <c r="H19" s="14"/>
      <c r="I19" s="14"/>
      <c r="J19" s="14"/>
      <c r="K19" s="14"/>
      <c r="L19" s="14"/>
    </row>
    <row r="20" spans="1:11" ht="18">
      <c r="A20" s="186"/>
      <c r="B20" s="186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0" ht="15"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O18" sqref="O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0" t="s">
        <v>21</v>
      </c>
      <c r="I1" s="27"/>
      <c r="J1" s="27"/>
    </row>
    <row r="2" spans="2:8" ht="3" customHeight="1">
      <c r="B2" s="1"/>
      <c r="C2" s="1"/>
      <c r="D2" s="1"/>
      <c r="E2" s="1"/>
      <c r="F2" s="1"/>
      <c r="G2" s="1"/>
      <c r="H2" s="19"/>
    </row>
    <row r="3" spans="2:8" ht="20.25">
      <c r="B3" s="193" t="s">
        <v>86</v>
      </c>
      <c r="C3" s="193"/>
      <c r="D3" s="193"/>
      <c r="E3" s="193"/>
      <c r="F3" s="193"/>
      <c r="G3" s="193"/>
      <c r="H3" s="193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8" t="s">
        <v>16</v>
      </c>
      <c r="C5" s="194" t="s">
        <v>91</v>
      </c>
      <c r="D5" s="194"/>
      <c r="E5" s="194" t="s">
        <v>116</v>
      </c>
      <c r="F5" s="194"/>
      <c r="G5" s="189" t="s">
        <v>92</v>
      </c>
      <c r="H5" s="191"/>
      <c r="I5" s="20"/>
      <c r="J5" s="20"/>
    </row>
    <row r="6" spans="2:9" ht="33.75" customHeight="1">
      <c r="B6" s="188"/>
      <c r="C6" s="123" t="s">
        <v>2</v>
      </c>
      <c r="D6" s="123" t="s">
        <v>17</v>
      </c>
      <c r="E6" s="123" t="s">
        <v>2</v>
      </c>
      <c r="F6" s="123" t="s">
        <v>17</v>
      </c>
      <c r="G6" s="123" t="s">
        <v>18</v>
      </c>
      <c r="H6" s="123" t="s">
        <v>19</v>
      </c>
      <c r="I6" s="21"/>
    </row>
    <row r="7" spans="2:8" ht="21" customHeight="1">
      <c r="B7" s="22" t="s">
        <v>5</v>
      </c>
      <c r="C7" s="22">
        <v>174</v>
      </c>
      <c r="D7" s="22">
        <v>13</v>
      </c>
      <c r="E7" s="22">
        <v>135</v>
      </c>
      <c r="F7" s="22">
        <v>18</v>
      </c>
      <c r="G7" s="37">
        <f aca="true" t="shared" si="0" ref="G7:H16">E7/C7</f>
        <v>0.7758620689655172</v>
      </c>
      <c r="H7" s="37">
        <f t="shared" si="0"/>
        <v>1.3846153846153846</v>
      </c>
    </row>
    <row r="8" spans="2:8" ht="21" customHeight="1">
      <c r="B8" s="22" t="s">
        <v>6</v>
      </c>
      <c r="C8" s="22">
        <v>143</v>
      </c>
      <c r="D8" s="22">
        <v>23</v>
      </c>
      <c r="E8" s="22">
        <v>158</v>
      </c>
      <c r="F8" s="22">
        <v>18</v>
      </c>
      <c r="G8" s="37">
        <f t="shared" si="0"/>
        <v>1.1048951048951048</v>
      </c>
      <c r="H8" s="37">
        <f t="shared" si="0"/>
        <v>0.782608695652174</v>
      </c>
    </row>
    <row r="9" spans="2:8" ht="21" customHeight="1">
      <c r="B9" s="22" t="s">
        <v>7</v>
      </c>
      <c r="C9" s="22">
        <v>105</v>
      </c>
      <c r="D9" s="22">
        <v>8</v>
      </c>
      <c r="E9" s="22">
        <v>91</v>
      </c>
      <c r="F9" s="22">
        <v>9</v>
      </c>
      <c r="G9" s="37">
        <f t="shared" si="0"/>
        <v>0.8666666666666667</v>
      </c>
      <c r="H9" s="37">
        <f t="shared" si="0"/>
        <v>1.125</v>
      </c>
    </row>
    <row r="10" spans="2:8" ht="21" customHeight="1">
      <c r="B10" s="22" t="s">
        <v>8</v>
      </c>
      <c r="C10" s="22">
        <v>310</v>
      </c>
      <c r="D10" s="22">
        <v>39</v>
      </c>
      <c r="E10" s="22">
        <v>291</v>
      </c>
      <c r="F10" s="22">
        <v>37</v>
      </c>
      <c r="G10" s="37">
        <f t="shared" si="0"/>
        <v>0.9387096774193548</v>
      </c>
      <c r="H10" s="37">
        <f t="shared" si="0"/>
        <v>0.9487179487179487</v>
      </c>
    </row>
    <row r="11" spans="2:8" ht="21" customHeight="1">
      <c r="B11" s="22" t="s">
        <v>9</v>
      </c>
      <c r="C11" s="22">
        <v>345</v>
      </c>
      <c r="D11" s="22">
        <v>38</v>
      </c>
      <c r="E11" s="22">
        <v>327</v>
      </c>
      <c r="F11" s="22">
        <v>30</v>
      </c>
      <c r="G11" s="37">
        <f t="shared" si="0"/>
        <v>0.9478260869565217</v>
      </c>
      <c r="H11" s="37">
        <f t="shared" si="0"/>
        <v>0.7894736842105263</v>
      </c>
    </row>
    <row r="12" spans="2:8" ht="21" customHeight="1">
      <c r="B12" s="22" t="s">
        <v>10</v>
      </c>
      <c r="C12" s="22">
        <v>125</v>
      </c>
      <c r="D12" s="22">
        <v>16</v>
      </c>
      <c r="E12" s="22">
        <v>116</v>
      </c>
      <c r="F12" s="22">
        <v>16</v>
      </c>
      <c r="G12" s="37">
        <f t="shared" si="0"/>
        <v>0.928</v>
      </c>
      <c r="H12" s="37">
        <f t="shared" si="0"/>
        <v>1</v>
      </c>
    </row>
    <row r="13" spans="2:8" ht="21" customHeight="1">
      <c r="B13" s="22" t="s">
        <v>11</v>
      </c>
      <c r="C13" s="22">
        <v>229</v>
      </c>
      <c r="D13" s="22">
        <v>38</v>
      </c>
      <c r="E13" s="22">
        <v>203</v>
      </c>
      <c r="F13" s="22">
        <v>22</v>
      </c>
      <c r="G13" s="37">
        <f t="shared" si="0"/>
        <v>0.8864628820960698</v>
      </c>
      <c r="H13" s="37">
        <f t="shared" si="0"/>
        <v>0.5789473684210527</v>
      </c>
    </row>
    <row r="14" spans="2:8" ht="21" customHeight="1">
      <c r="B14" s="22" t="s">
        <v>12</v>
      </c>
      <c r="C14" s="22">
        <v>150</v>
      </c>
      <c r="D14" s="22">
        <v>12</v>
      </c>
      <c r="E14" s="22">
        <v>149</v>
      </c>
      <c r="F14" s="22">
        <v>7</v>
      </c>
      <c r="G14" s="37">
        <f t="shared" si="0"/>
        <v>0.9933333333333333</v>
      </c>
      <c r="H14" s="37">
        <f t="shared" si="0"/>
        <v>0.5833333333333334</v>
      </c>
    </row>
    <row r="15" spans="2:8" ht="21" customHeight="1">
      <c r="B15" s="22" t="s">
        <v>13</v>
      </c>
      <c r="C15" s="22">
        <v>153</v>
      </c>
      <c r="D15" s="22">
        <v>14</v>
      </c>
      <c r="E15" s="22">
        <v>117</v>
      </c>
      <c r="F15" s="22">
        <v>11</v>
      </c>
      <c r="G15" s="37">
        <f t="shared" si="0"/>
        <v>0.7647058823529411</v>
      </c>
      <c r="H15" s="37">
        <f t="shared" si="0"/>
        <v>0.7857142857142857</v>
      </c>
    </row>
    <row r="16" spans="2:8" ht="31.5" customHeight="1">
      <c r="B16" s="113" t="s">
        <v>26</v>
      </c>
      <c r="C16" s="65">
        <f>SUM(C7:C15)</f>
        <v>1734</v>
      </c>
      <c r="D16" s="65">
        <f>SUM(D7:D15)</f>
        <v>201</v>
      </c>
      <c r="E16" s="65">
        <f>SUM(E7:E15)</f>
        <v>1587</v>
      </c>
      <c r="F16" s="65">
        <f>SUM(F7:F15)</f>
        <v>168</v>
      </c>
      <c r="G16" s="66">
        <f t="shared" si="0"/>
        <v>0.9152249134948097</v>
      </c>
      <c r="H16" s="66">
        <f t="shared" si="0"/>
        <v>0.835820895522388</v>
      </c>
    </row>
    <row r="17" spans="2:8" ht="3.75" customHeight="1">
      <c r="B17" s="115"/>
      <c r="C17" s="115"/>
      <c r="D17" s="115"/>
      <c r="E17" s="115"/>
      <c r="F17" s="115"/>
      <c r="G17" s="116"/>
      <c r="H17" s="116"/>
    </row>
    <row r="18" spans="2:8" ht="31.5" customHeight="1">
      <c r="B18" s="114" t="s">
        <v>14</v>
      </c>
      <c r="C18" s="60">
        <v>1209</v>
      </c>
      <c r="D18" s="61">
        <v>195</v>
      </c>
      <c r="E18" s="60">
        <v>1009</v>
      </c>
      <c r="F18" s="61">
        <v>176</v>
      </c>
      <c r="G18" s="62">
        <f>E18/C18</f>
        <v>0.8345740281224152</v>
      </c>
      <c r="H18" s="62">
        <f>F18/D18</f>
        <v>0.9025641025641026</v>
      </c>
    </row>
    <row r="19" spans="2:8" ht="4.5" customHeight="1">
      <c r="B19" s="115"/>
      <c r="C19" s="115"/>
      <c r="D19" s="115"/>
      <c r="E19" s="115"/>
      <c r="F19" s="115"/>
      <c r="G19" s="116"/>
      <c r="H19" s="116"/>
    </row>
    <row r="20" spans="2:8" ht="33.75" customHeight="1">
      <c r="B20" s="29" t="s">
        <v>109</v>
      </c>
      <c r="C20" s="36">
        <f>C16+C18</f>
        <v>2943</v>
      </c>
      <c r="D20" s="36">
        <f>D16+D18</f>
        <v>396</v>
      </c>
      <c r="E20" s="36">
        <f>E16+E18</f>
        <v>2596</v>
      </c>
      <c r="F20" s="36">
        <f>F16+F18</f>
        <v>344</v>
      </c>
      <c r="G20" s="38">
        <f>E20/C20</f>
        <v>0.8820931022765885</v>
      </c>
      <c r="H20" s="38">
        <f>F20/D20</f>
        <v>0.8686868686868687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P21" sqref="P2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200" t="s">
        <v>22</v>
      </c>
      <c r="J1" s="200"/>
      <c r="K1" s="200"/>
      <c r="L1" s="27"/>
    </row>
    <row r="2" spans="1:11" s="25" customFormat="1" ht="26.25" customHeight="1">
      <c r="A2" s="173" t="s">
        <v>107</v>
      </c>
      <c r="B2" s="173"/>
      <c r="C2" s="173"/>
      <c r="D2" s="173"/>
      <c r="E2" s="173"/>
      <c r="F2" s="201"/>
      <c r="G2" s="201"/>
      <c r="H2" s="201"/>
      <c r="I2" s="201"/>
      <c r="J2" s="201"/>
      <c r="K2" s="201"/>
    </row>
    <row r="3" spans="1:11" ht="21" customHeight="1">
      <c r="A3" s="202" t="s">
        <v>23</v>
      </c>
      <c r="B3" s="202"/>
      <c r="C3" s="202"/>
      <c r="D3" s="202"/>
      <c r="E3" s="198" t="s">
        <v>88</v>
      </c>
      <c r="F3" s="39"/>
      <c r="G3" s="199" t="s">
        <v>24</v>
      </c>
      <c r="H3" s="199"/>
      <c r="I3" s="199"/>
      <c r="J3" s="199"/>
      <c r="K3" s="198" t="s">
        <v>89</v>
      </c>
    </row>
    <row r="4" spans="1:11" ht="19.5" customHeight="1">
      <c r="A4" s="203" t="s">
        <v>75</v>
      </c>
      <c r="B4" s="203" t="s">
        <v>2</v>
      </c>
      <c r="C4" s="202" t="s">
        <v>79</v>
      </c>
      <c r="D4" s="202"/>
      <c r="E4" s="198"/>
      <c r="F4" s="39"/>
      <c r="G4" s="197" t="s">
        <v>75</v>
      </c>
      <c r="H4" s="197" t="s">
        <v>2</v>
      </c>
      <c r="I4" s="199" t="s">
        <v>74</v>
      </c>
      <c r="J4" s="199"/>
      <c r="K4" s="198"/>
    </row>
    <row r="5" spans="1:11" ht="15.75" customHeight="1">
      <c r="A5" s="203"/>
      <c r="B5" s="203"/>
      <c r="C5" s="72" t="s">
        <v>77</v>
      </c>
      <c r="D5" s="59" t="s">
        <v>76</v>
      </c>
      <c r="E5" s="198"/>
      <c r="F5" s="39"/>
      <c r="G5" s="197"/>
      <c r="H5" s="197"/>
      <c r="I5" s="64" t="s">
        <v>78</v>
      </c>
      <c r="J5" s="64" t="s">
        <v>76</v>
      </c>
      <c r="K5" s="198"/>
    </row>
    <row r="6" spans="1:11" ht="27.75" customHeight="1">
      <c r="A6" s="76" t="s">
        <v>87</v>
      </c>
      <c r="B6" s="77">
        <v>1209</v>
      </c>
      <c r="C6" s="78">
        <v>195</v>
      </c>
      <c r="D6" s="81">
        <f aca="true" t="shared" si="0" ref="D6:D12">C6/B6%</f>
        <v>16.129032258064516</v>
      </c>
      <c r="E6" s="73">
        <v>3.6</v>
      </c>
      <c r="F6" s="40"/>
      <c r="G6" s="76" t="s">
        <v>87</v>
      </c>
      <c r="H6" s="79">
        <v>1734</v>
      </c>
      <c r="I6" s="80">
        <v>201</v>
      </c>
      <c r="J6" s="83">
        <f aca="true" t="shared" si="1" ref="J6:J12">I6/H6%</f>
        <v>11.591695501730104</v>
      </c>
      <c r="K6" s="73">
        <v>8.9</v>
      </c>
    </row>
    <row r="7" spans="1:11" ht="27.75" customHeight="1">
      <c r="A7" s="32" t="s">
        <v>90</v>
      </c>
      <c r="B7" s="60">
        <v>1289</v>
      </c>
      <c r="C7" s="22">
        <v>209</v>
      </c>
      <c r="D7" s="82">
        <f t="shared" si="0"/>
        <v>16.21411947245927</v>
      </c>
      <c r="E7" s="74">
        <v>3.8</v>
      </c>
      <c r="F7" s="39"/>
      <c r="G7" s="32" t="s">
        <v>90</v>
      </c>
      <c r="H7" s="65">
        <v>1786</v>
      </c>
      <c r="I7" s="75">
        <v>206</v>
      </c>
      <c r="J7" s="82">
        <f t="shared" si="1"/>
        <v>11.534154535274357</v>
      </c>
      <c r="K7" s="74">
        <v>9.1</v>
      </c>
    </row>
    <row r="8" spans="1:11" ht="33" customHeight="1">
      <c r="A8" s="32" t="s">
        <v>93</v>
      </c>
      <c r="B8" s="60">
        <v>1310</v>
      </c>
      <c r="C8" s="22">
        <v>202</v>
      </c>
      <c r="D8" s="82">
        <f t="shared" si="0"/>
        <v>15.419847328244275</v>
      </c>
      <c r="E8" s="74">
        <v>3.8</v>
      </c>
      <c r="F8" s="39"/>
      <c r="G8" s="32" t="s">
        <v>93</v>
      </c>
      <c r="H8" s="65">
        <v>1823</v>
      </c>
      <c r="I8" s="75">
        <v>214</v>
      </c>
      <c r="J8" s="82">
        <f t="shared" si="1"/>
        <v>11.738891936368622</v>
      </c>
      <c r="K8" s="74">
        <v>9.2</v>
      </c>
    </row>
    <row r="9" spans="1:12" ht="33" customHeight="1">
      <c r="A9" s="32" t="s">
        <v>94</v>
      </c>
      <c r="B9" s="60">
        <v>1197</v>
      </c>
      <c r="C9" s="22">
        <v>202</v>
      </c>
      <c r="D9" s="82">
        <f t="shared" si="0"/>
        <v>16.875522138680033</v>
      </c>
      <c r="E9" s="74">
        <v>3.5</v>
      </c>
      <c r="F9" s="39"/>
      <c r="G9" s="32" t="s">
        <v>94</v>
      </c>
      <c r="H9" s="65">
        <v>1812</v>
      </c>
      <c r="I9" s="75">
        <v>227</v>
      </c>
      <c r="J9" s="82">
        <f t="shared" si="1"/>
        <v>12.527593818984547</v>
      </c>
      <c r="K9" s="74">
        <v>9.1</v>
      </c>
      <c r="L9" s="26"/>
    </row>
    <row r="10" spans="1:12" ht="33" customHeight="1">
      <c r="A10" s="32" t="s">
        <v>95</v>
      </c>
      <c r="B10" s="60">
        <v>1158</v>
      </c>
      <c r="C10" s="22">
        <v>208</v>
      </c>
      <c r="D10" s="82">
        <f t="shared" si="0"/>
        <v>17.962003454231432</v>
      </c>
      <c r="E10" s="74">
        <v>3.4</v>
      </c>
      <c r="F10" s="39"/>
      <c r="G10" s="32" t="s">
        <v>95</v>
      </c>
      <c r="H10" s="65">
        <v>1741</v>
      </c>
      <c r="I10" s="75">
        <v>227</v>
      </c>
      <c r="J10" s="82">
        <f t="shared" si="1"/>
        <v>13.038483630097645</v>
      </c>
      <c r="K10" s="74">
        <v>8.8</v>
      </c>
      <c r="L10" s="26"/>
    </row>
    <row r="11" spans="1:12" ht="33" customHeight="1">
      <c r="A11" s="32" t="s">
        <v>96</v>
      </c>
      <c r="B11" s="60">
        <v>1120</v>
      </c>
      <c r="C11" s="22">
        <v>202</v>
      </c>
      <c r="D11" s="82">
        <f t="shared" si="0"/>
        <v>18.03571428571429</v>
      </c>
      <c r="E11" s="74">
        <v>3.3</v>
      </c>
      <c r="F11" s="39"/>
      <c r="G11" s="32" t="s">
        <v>96</v>
      </c>
      <c r="H11" s="65">
        <v>1703</v>
      </c>
      <c r="I11" s="75">
        <v>205</v>
      </c>
      <c r="J11" s="82">
        <f t="shared" si="1"/>
        <v>12.037580739870815</v>
      </c>
      <c r="K11" s="74">
        <v>8.6</v>
      </c>
      <c r="L11" s="26"/>
    </row>
    <row r="12" spans="1:12" ht="33" customHeight="1">
      <c r="A12" s="32" t="s">
        <v>97</v>
      </c>
      <c r="B12" s="60">
        <v>1086</v>
      </c>
      <c r="C12" s="22">
        <v>202</v>
      </c>
      <c r="D12" s="82">
        <f t="shared" si="0"/>
        <v>18.60036832412523</v>
      </c>
      <c r="E12" s="74">
        <v>3.2</v>
      </c>
      <c r="F12" s="39"/>
      <c r="G12" s="32" t="s">
        <v>97</v>
      </c>
      <c r="H12" s="65">
        <v>1644</v>
      </c>
      <c r="I12" s="75">
        <v>204</v>
      </c>
      <c r="J12" s="82">
        <f t="shared" si="1"/>
        <v>12.40875912408759</v>
      </c>
      <c r="K12" s="74">
        <v>8.4</v>
      </c>
      <c r="L12" s="26"/>
    </row>
    <row r="13" spans="1:12" ht="33" customHeight="1">
      <c r="A13" s="32" t="s">
        <v>98</v>
      </c>
      <c r="B13" s="60">
        <v>1070</v>
      </c>
      <c r="C13" s="22">
        <v>202</v>
      </c>
      <c r="D13" s="82">
        <f aca="true" t="shared" si="2" ref="D13:D18">C13/B13%</f>
        <v>18.878504672897197</v>
      </c>
      <c r="E13" s="74">
        <v>3.1</v>
      </c>
      <c r="F13" s="39"/>
      <c r="G13" s="32" t="s">
        <v>98</v>
      </c>
      <c r="H13" s="65">
        <v>1616</v>
      </c>
      <c r="I13" s="75">
        <v>198</v>
      </c>
      <c r="J13" s="82">
        <f aca="true" t="shared" si="3" ref="J13:J18">I13/H13%</f>
        <v>12.252475247524753</v>
      </c>
      <c r="K13" s="74">
        <v>8.2</v>
      </c>
      <c r="L13" s="26"/>
    </row>
    <row r="14" spans="1:12" ht="33" customHeight="1">
      <c r="A14" s="32" t="s">
        <v>99</v>
      </c>
      <c r="B14" s="60">
        <v>1079</v>
      </c>
      <c r="C14" s="22">
        <v>193</v>
      </c>
      <c r="D14" s="82">
        <f t="shared" si="2"/>
        <v>17.88693234476367</v>
      </c>
      <c r="E14" s="74">
        <v>3.2</v>
      </c>
      <c r="F14" s="39"/>
      <c r="G14" s="32" t="s">
        <v>99</v>
      </c>
      <c r="H14" s="65">
        <v>1568</v>
      </c>
      <c r="I14" s="75">
        <v>194</v>
      </c>
      <c r="J14" s="82">
        <f t="shared" si="3"/>
        <v>12.372448979591837</v>
      </c>
      <c r="K14" s="74">
        <v>8</v>
      </c>
      <c r="L14" s="26"/>
    </row>
    <row r="15" spans="1:12" ht="33" customHeight="1">
      <c r="A15" s="32" t="s">
        <v>100</v>
      </c>
      <c r="B15" s="60">
        <v>1064</v>
      </c>
      <c r="C15" s="22">
        <v>177</v>
      </c>
      <c r="D15" s="82">
        <f t="shared" si="2"/>
        <v>16.63533834586466</v>
      </c>
      <c r="E15" s="74">
        <v>3.1</v>
      </c>
      <c r="F15" s="39"/>
      <c r="G15" s="32" t="s">
        <v>100</v>
      </c>
      <c r="H15" s="65">
        <v>1558</v>
      </c>
      <c r="I15" s="75">
        <v>175</v>
      </c>
      <c r="J15" s="82">
        <f t="shared" si="3"/>
        <v>11.232349165596919</v>
      </c>
      <c r="K15" s="74">
        <v>8</v>
      </c>
      <c r="L15" s="26"/>
    </row>
    <row r="16" spans="1:12" ht="33" customHeight="1">
      <c r="A16" s="32" t="s">
        <v>101</v>
      </c>
      <c r="B16" s="60">
        <v>1033</v>
      </c>
      <c r="C16" s="22">
        <v>179</v>
      </c>
      <c r="D16" s="82">
        <f t="shared" si="2"/>
        <v>17.32817037754114</v>
      </c>
      <c r="E16" s="74">
        <v>3</v>
      </c>
      <c r="F16" s="39"/>
      <c r="G16" s="32" t="s">
        <v>101</v>
      </c>
      <c r="H16" s="65">
        <v>1555</v>
      </c>
      <c r="I16" s="75">
        <v>177</v>
      </c>
      <c r="J16" s="82">
        <f t="shared" si="3"/>
        <v>11.382636655948552</v>
      </c>
      <c r="K16" s="74">
        <v>7.9</v>
      </c>
      <c r="L16" s="26"/>
    </row>
    <row r="17" spans="1:12" ht="33" customHeight="1">
      <c r="A17" s="32" t="s">
        <v>102</v>
      </c>
      <c r="B17" s="60">
        <v>1009</v>
      </c>
      <c r="C17" s="22">
        <v>176</v>
      </c>
      <c r="D17" s="82">
        <f t="shared" si="2"/>
        <v>17.443012884043608</v>
      </c>
      <c r="E17" s="74"/>
      <c r="F17" s="39"/>
      <c r="G17" s="32" t="s">
        <v>102</v>
      </c>
      <c r="H17" s="65">
        <v>1587</v>
      </c>
      <c r="I17" s="75">
        <v>168</v>
      </c>
      <c r="J17" s="82">
        <f t="shared" si="3"/>
        <v>10.58601134215501</v>
      </c>
      <c r="K17" s="74"/>
      <c r="L17" s="26"/>
    </row>
    <row r="18" spans="1:13" ht="33" customHeight="1" hidden="1">
      <c r="A18" s="32" t="s">
        <v>103</v>
      </c>
      <c r="B18" s="60"/>
      <c r="C18" s="22"/>
      <c r="D18" s="82" t="e">
        <f t="shared" si="2"/>
        <v>#DIV/0!</v>
      </c>
      <c r="E18" s="74"/>
      <c r="F18" s="41"/>
      <c r="G18" s="32" t="s">
        <v>103</v>
      </c>
      <c r="H18" s="65"/>
      <c r="I18" s="75"/>
      <c r="J18" s="82" t="e">
        <f t="shared" si="3"/>
        <v>#DIV/0!</v>
      </c>
      <c r="K18" s="74"/>
      <c r="L18" s="2"/>
      <c r="M18" s="1"/>
    </row>
    <row r="19" spans="1:11" ht="12.75">
      <c r="A19" s="195" t="s">
        <v>108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</sheetData>
  <sheetProtection/>
  <mergeCells count="13">
    <mergeCell ref="B4:B5"/>
    <mergeCell ref="C4:D4"/>
    <mergeCell ref="I4:J4"/>
    <mergeCell ref="A19:K19"/>
    <mergeCell ref="G4:G5"/>
    <mergeCell ref="H4:H5"/>
    <mergeCell ref="E3:E5"/>
    <mergeCell ref="G3:J3"/>
    <mergeCell ref="I1:K1"/>
    <mergeCell ref="A2:K2"/>
    <mergeCell ref="K3:K5"/>
    <mergeCell ref="A3:D3"/>
    <mergeCell ref="A4:A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G29" sqref="G29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200" t="s">
        <v>34</v>
      </c>
      <c r="I1" s="200"/>
    </row>
    <row r="2" spans="2:8" ht="43.5" customHeight="1" thickBot="1">
      <c r="B2" s="208" t="s">
        <v>117</v>
      </c>
      <c r="C2" s="208"/>
      <c r="D2" s="208"/>
      <c r="E2" s="208"/>
      <c r="F2" s="208"/>
      <c r="G2" s="208"/>
      <c r="H2" s="208"/>
    </row>
    <row r="3" spans="2:8" ht="24" customHeight="1" thickBot="1">
      <c r="B3" s="204" t="s">
        <v>67</v>
      </c>
      <c r="C3" s="209" t="s">
        <v>25</v>
      </c>
      <c r="D3" s="210"/>
      <c r="E3" s="211" t="s">
        <v>14</v>
      </c>
      <c r="F3" s="211"/>
      <c r="G3" s="212" t="s">
        <v>26</v>
      </c>
      <c r="H3" s="213"/>
    </row>
    <row r="4" spans="2:8" ht="16.5" thickBot="1">
      <c r="B4" s="206"/>
      <c r="C4" s="55" t="s">
        <v>2</v>
      </c>
      <c r="D4" s="43" t="s">
        <v>27</v>
      </c>
      <c r="E4" s="43" t="s">
        <v>2</v>
      </c>
      <c r="F4" s="43" t="s">
        <v>27</v>
      </c>
      <c r="G4" s="43" t="s">
        <v>2</v>
      </c>
      <c r="H4" s="44" t="s">
        <v>27</v>
      </c>
    </row>
    <row r="5" spans="2:8" ht="18.75" customHeight="1" thickBot="1">
      <c r="B5" s="205"/>
      <c r="C5" s="84">
        <f aca="true" t="shared" si="0" ref="C5:H5">SUM(C6:C10)</f>
        <v>2596</v>
      </c>
      <c r="D5" s="85">
        <f t="shared" si="0"/>
        <v>99.99999999999999</v>
      </c>
      <c r="E5" s="86">
        <f t="shared" si="0"/>
        <v>1009</v>
      </c>
      <c r="F5" s="87">
        <f t="shared" si="0"/>
        <v>100</v>
      </c>
      <c r="G5" s="88">
        <f t="shared" si="0"/>
        <v>1587</v>
      </c>
      <c r="H5" s="89">
        <f t="shared" si="0"/>
        <v>100</v>
      </c>
    </row>
    <row r="6" spans="2:8" ht="15.75">
      <c r="B6" s="54" t="s">
        <v>35</v>
      </c>
      <c r="C6" s="90">
        <f>E6+G6</f>
        <v>189</v>
      </c>
      <c r="D6" s="91">
        <f>C6/C5%</f>
        <v>7.280431432973805</v>
      </c>
      <c r="E6" s="90">
        <v>77</v>
      </c>
      <c r="F6" s="91">
        <f>E6/E5%</f>
        <v>7.631318136769078</v>
      </c>
      <c r="G6" s="90">
        <v>112</v>
      </c>
      <c r="H6" s="92">
        <f>G6/G5%</f>
        <v>7.0573408947700065</v>
      </c>
    </row>
    <row r="7" spans="2:8" ht="15.75">
      <c r="B7" s="45" t="s">
        <v>36</v>
      </c>
      <c r="C7" s="75">
        <f>E7+G7</f>
        <v>574</v>
      </c>
      <c r="D7" s="82">
        <f>C7/C5%</f>
        <v>22.110939907550076</v>
      </c>
      <c r="E7" s="75">
        <v>249</v>
      </c>
      <c r="F7" s="82">
        <f>E7/E5%</f>
        <v>24.677898909811695</v>
      </c>
      <c r="G7" s="75">
        <v>325</v>
      </c>
      <c r="H7" s="93">
        <f>G7/G5%</f>
        <v>20.478890989287965</v>
      </c>
    </row>
    <row r="8" spans="2:8" ht="15.75">
      <c r="B8" s="45" t="s">
        <v>37</v>
      </c>
      <c r="C8" s="75">
        <f>E8+G8</f>
        <v>705</v>
      </c>
      <c r="D8" s="82">
        <f>C8/C5%</f>
        <v>27.157164869029273</v>
      </c>
      <c r="E8" s="75">
        <v>265</v>
      </c>
      <c r="F8" s="82">
        <f>E8/E5%</f>
        <v>26.26362735381566</v>
      </c>
      <c r="G8" s="75">
        <v>440</v>
      </c>
      <c r="H8" s="93">
        <f>G8/G5%</f>
        <v>27.72526780088217</v>
      </c>
    </row>
    <row r="9" spans="2:8" ht="15.75">
      <c r="B9" s="45" t="s">
        <v>38</v>
      </c>
      <c r="C9" s="75">
        <f>E9+G9</f>
        <v>510</v>
      </c>
      <c r="D9" s="82">
        <f>C9/C5%</f>
        <v>19.645608628659474</v>
      </c>
      <c r="E9" s="75">
        <v>179</v>
      </c>
      <c r="F9" s="82">
        <f>E9/E5%</f>
        <v>17.74033696729435</v>
      </c>
      <c r="G9" s="75">
        <v>331</v>
      </c>
      <c r="H9" s="93">
        <f>G9/G5%</f>
        <v>20.85696282293636</v>
      </c>
    </row>
    <row r="10" spans="2:8" ht="16.5" thickBot="1">
      <c r="B10" s="46" t="s">
        <v>39</v>
      </c>
      <c r="C10" s="94">
        <f>E10+G10</f>
        <v>618</v>
      </c>
      <c r="D10" s="95">
        <f>C10/C5%</f>
        <v>23.805855161787363</v>
      </c>
      <c r="E10" s="94">
        <v>239</v>
      </c>
      <c r="F10" s="95">
        <f>E10/E5%</f>
        <v>23.68681863230922</v>
      </c>
      <c r="G10" s="94">
        <v>379</v>
      </c>
      <c r="H10" s="96">
        <f>G10/G5%</f>
        <v>23.881537492123506</v>
      </c>
    </row>
    <row r="11" spans="2:8" ht="3.75" customHeight="1" thickBot="1">
      <c r="B11" s="47"/>
      <c r="C11" s="48"/>
      <c r="D11" s="49"/>
      <c r="E11" s="31"/>
      <c r="F11" s="49"/>
      <c r="G11" s="50"/>
      <c r="H11" s="49"/>
    </row>
    <row r="12" spans="2:8" ht="19.5" customHeight="1" thickBot="1">
      <c r="B12" s="204" t="s">
        <v>68</v>
      </c>
      <c r="C12" s="71" t="s">
        <v>2</v>
      </c>
      <c r="D12" s="67" t="s">
        <v>27</v>
      </c>
      <c r="E12" s="68" t="s">
        <v>2</v>
      </c>
      <c r="F12" s="68" t="s">
        <v>27</v>
      </c>
      <c r="G12" s="69" t="s">
        <v>2</v>
      </c>
      <c r="H12" s="70" t="s">
        <v>27</v>
      </c>
    </row>
    <row r="13" spans="2:8" ht="18.75" customHeight="1" thickBot="1">
      <c r="B13" s="205"/>
      <c r="C13" s="97">
        <f aca="true" t="shared" si="1" ref="C13:H13">SUM(C14:C18)</f>
        <v>2596</v>
      </c>
      <c r="D13" s="98">
        <f t="shared" si="1"/>
        <v>100</v>
      </c>
      <c r="E13" s="99">
        <f t="shared" si="1"/>
        <v>1009</v>
      </c>
      <c r="F13" s="100">
        <f t="shared" si="1"/>
        <v>100.00000000000001</v>
      </c>
      <c r="G13" s="101">
        <f t="shared" si="1"/>
        <v>1587</v>
      </c>
      <c r="H13" s="102">
        <f t="shared" si="1"/>
        <v>100.00000000000001</v>
      </c>
    </row>
    <row r="14" spans="2:8" ht="15.75">
      <c r="B14" s="54" t="s">
        <v>40</v>
      </c>
      <c r="C14" s="90">
        <f>E14+G14</f>
        <v>309</v>
      </c>
      <c r="D14" s="103">
        <f>C14/C13%</f>
        <v>11.902927580893682</v>
      </c>
      <c r="E14" s="90">
        <v>160</v>
      </c>
      <c r="F14" s="91">
        <f>E14/E13%</f>
        <v>15.857284440039644</v>
      </c>
      <c r="G14" s="90">
        <v>149</v>
      </c>
      <c r="H14" s="92">
        <f>G14/G13%</f>
        <v>9.388783868935098</v>
      </c>
    </row>
    <row r="15" spans="2:8" ht="15" customHeight="1">
      <c r="B15" s="45" t="s">
        <v>41</v>
      </c>
      <c r="C15" s="75">
        <f>E15+G15</f>
        <v>526</v>
      </c>
      <c r="D15" s="104">
        <f>C15/C13%</f>
        <v>20.261941448382125</v>
      </c>
      <c r="E15" s="75">
        <v>227</v>
      </c>
      <c r="F15" s="82">
        <f>E15/E13%</f>
        <v>22.497522299306244</v>
      </c>
      <c r="G15" s="75">
        <v>299</v>
      </c>
      <c r="H15" s="93">
        <f>G15/G13%</f>
        <v>18.84057971014493</v>
      </c>
    </row>
    <row r="16" spans="2:8" ht="15.75">
      <c r="B16" s="45" t="s">
        <v>42</v>
      </c>
      <c r="C16" s="75">
        <f>E16+G16</f>
        <v>221</v>
      </c>
      <c r="D16" s="104">
        <f>C16/C13%</f>
        <v>8.513097072419106</v>
      </c>
      <c r="E16" s="75">
        <v>96</v>
      </c>
      <c r="F16" s="82">
        <f>E16/E13%</f>
        <v>9.514370664023787</v>
      </c>
      <c r="G16" s="75">
        <v>125</v>
      </c>
      <c r="H16" s="93">
        <f>G16/G13%</f>
        <v>7.876496534341525</v>
      </c>
    </row>
    <row r="17" spans="2:8" ht="15.75">
      <c r="B17" s="45" t="s">
        <v>43</v>
      </c>
      <c r="C17" s="75">
        <f>E17+G17</f>
        <v>669</v>
      </c>
      <c r="D17" s="104">
        <f>C17/C13%</f>
        <v>25.77041602465331</v>
      </c>
      <c r="E17" s="75">
        <v>250</v>
      </c>
      <c r="F17" s="82">
        <f>E17/E13%</f>
        <v>24.777006937561943</v>
      </c>
      <c r="G17" s="75">
        <v>419</v>
      </c>
      <c r="H17" s="93">
        <f>G17/G13%</f>
        <v>26.40201638311279</v>
      </c>
    </row>
    <row r="18" spans="2:8" ht="16.5" thickBot="1">
      <c r="B18" s="46" t="s">
        <v>44</v>
      </c>
      <c r="C18" s="94">
        <f>E18+G18</f>
        <v>871</v>
      </c>
      <c r="D18" s="105">
        <f>C18/C13%</f>
        <v>33.55161787365177</v>
      </c>
      <c r="E18" s="94">
        <v>276</v>
      </c>
      <c r="F18" s="95">
        <f>E18/E13%</f>
        <v>27.353815659068385</v>
      </c>
      <c r="G18" s="94">
        <v>595</v>
      </c>
      <c r="H18" s="96">
        <f>G18/G13%</f>
        <v>37.49212350346566</v>
      </c>
    </row>
    <row r="19" spans="2:8" ht="3.75" customHeight="1" thickBot="1">
      <c r="B19" s="214"/>
      <c r="C19" s="214"/>
      <c r="D19" s="214"/>
      <c r="E19" s="207"/>
      <c r="F19" s="207"/>
      <c r="G19" s="49"/>
      <c r="H19" s="49"/>
    </row>
    <row r="20" spans="2:8" ht="19.5" customHeight="1" thickBot="1">
      <c r="B20" s="204" t="s">
        <v>69</v>
      </c>
      <c r="C20" s="71" t="s">
        <v>2</v>
      </c>
      <c r="D20" s="67" t="s">
        <v>27</v>
      </c>
      <c r="E20" s="68" t="s">
        <v>2</v>
      </c>
      <c r="F20" s="68" t="s">
        <v>27</v>
      </c>
      <c r="G20" s="69" t="s">
        <v>2</v>
      </c>
      <c r="H20" s="70" t="s">
        <v>27</v>
      </c>
    </row>
    <row r="21" spans="2:8" ht="18.75" customHeight="1" thickBot="1">
      <c r="B21" s="205"/>
      <c r="C21" s="97">
        <f aca="true" t="shared" si="2" ref="C21:H21">SUM(C22:C28)</f>
        <v>2596</v>
      </c>
      <c r="D21" s="98">
        <f t="shared" si="2"/>
        <v>100.00000000000001</v>
      </c>
      <c r="E21" s="99">
        <f t="shared" si="2"/>
        <v>1009</v>
      </c>
      <c r="F21" s="106">
        <f t="shared" si="2"/>
        <v>100</v>
      </c>
      <c r="G21" s="101">
        <f t="shared" si="2"/>
        <v>1587</v>
      </c>
      <c r="H21" s="107">
        <f t="shared" si="2"/>
        <v>100.00000000000001</v>
      </c>
    </row>
    <row r="22" spans="2:8" ht="15.75">
      <c r="B22" s="54" t="s">
        <v>45</v>
      </c>
      <c r="C22" s="90">
        <f>E22+G22</f>
        <v>195</v>
      </c>
      <c r="D22" s="91">
        <f>C22/C21%</f>
        <v>7.511556240369799</v>
      </c>
      <c r="E22" s="108">
        <v>70</v>
      </c>
      <c r="F22" s="91">
        <f>E22/E21%</f>
        <v>6.937561942517344</v>
      </c>
      <c r="G22" s="90">
        <v>125</v>
      </c>
      <c r="H22" s="92">
        <f>G22/G21%</f>
        <v>7.876496534341525</v>
      </c>
    </row>
    <row r="23" spans="2:8" ht="15.75">
      <c r="B23" s="51" t="s">
        <v>46</v>
      </c>
      <c r="C23" s="75">
        <f aca="true" t="shared" si="3" ref="C23:C28">E23+G23</f>
        <v>500</v>
      </c>
      <c r="D23" s="82">
        <f>C23/C21%</f>
        <v>19.26040061633282</v>
      </c>
      <c r="E23" s="22">
        <v>209</v>
      </c>
      <c r="F23" s="82">
        <f>E23/E21%</f>
        <v>20.713577799801783</v>
      </c>
      <c r="G23" s="75">
        <v>291</v>
      </c>
      <c r="H23" s="93">
        <f>G23/G21%</f>
        <v>18.336483931947072</v>
      </c>
    </row>
    <row r="24" spans="2:8" ht="15.75">
      <c r="B24" s="51" t="s">
        <v>47</v>
      </c>
      <c r="C24" s="75">
        <f t="shared" si="3"/>
        <v>652</v>
      </c>
      <c r="D24" s="82">
        <f>C24/C21%</f>
        <v>25.115562403697997</v>
      </c>
      <c r="E24" s="22">
        <v>251</v>
      </c>
      <c r="F24" s="82">
        <f>E24/E21%</f>
        <v>24.87611496531219</v>
      </c>
      <c r="G24" s="75">
        <v>401</v>
      </c>
      <c r="H24" s="93">
        <f>G24/G21%</f>
        <v>25.267800882167613</v>
      </c>
    </row>
    <row r="25" spans="2:8" ht="15.75">
      <c r="B25" s="51" t="s">
        <v>48</v>
      </c>
      <c r="C25" s="75">
        <f t="shared" si="3"/>
        <v>460</v>
      </c>
      <c r="D25" s="82">
        <f>C25/C21%</f>
        <v>17.719568567026194</v>
      </c>
      <c r="E25" s="22">
        <v>174</v>
      </c>
      <c r="F25" s="82">
        <f>E25/E21%</f>
        <v>17.244796828543112</v>
      </c>
      <c r="G25" s="75">
        <v>286</v>
      </c>
      <c r="H25" s="93">
        <f>G25/G21%</f>
        <v>18.02142407057341</v>
      </c>
    </row>
    <row r="26" spans="2:8" ht="15.75">
      <c r="B26" s="51" t="s">
        <v>49</v>
      </c>
      <c r="C26" s="75">
        <f t="shared" si="3"/>
        <v>438</v>
      </c>
      <c r="D26" s="82">
        <f>C26/C21%</f>
        <v>16.87211093990755</v>
      </c>
      <c r="E26" s="22">
        <v>164</v>
      </c>
      <c r="F26" s="82">
        <f>E26/E21%</f>
        <v>16.253716551040636</v>
      </c>
      <c r="G26" s="75">
        <v>274</v>
      </c>
      <c r="H26" s="93">
        <f>G26/G21%</f>
        <v>17.265280403276623</v>
      </c>
    </row>
    <row r="27" spans="2:8" ht="15.75">
      <c r="B27" s="45" t="s">
        <v>50</v>
      </c>
      <c r="C27" s="75">
        <f t="shared" si="3"/>
        <v>236</v>
      </c>
      <c r="D27" s="82">
        <f>C27/C21%</f>
        <v>9.09090909090909</v>
      </c>
      <c r="E27" s="22">
        <v>91</v>
      </c>
      <c r="F27" s="82">
        <f>E27/E21%</f>
        <v>9.018830525272547</v>
      </c>
      <c r="G27" s="75">
        <v>145</v>
      </c>
      <c r="H27" s="93">
        <f>G27/G21%</f>
        <v>9.13673597983617</v>
      </c>
    </row>
    <row r="28" spans="2:8" ht="16.5" thickBot="1">
      <c r="B28" s="46" t="s">
        <v>51</v>
      </c>
      <c r="C28" s="94">
        <f t="shared" si="3"/>
        <v>115</v>
      </c>
      <c r="D28" s="95">
        <f>C28/C21%</f>
        <v>4.429892141756548</v>
      </c>
      <c r="E28" s="109">
        <v>50</v>
      </c>
      <c r="F28" s="95">
        <f>E28/E21%</f>
        <v>4.955401387512389</v>
      </c>
      <c r="G28" s="94">
        <v>65</v>
      </c>
      <c r="H28" s="96">
        <f>G28/G21%</f>
        <v>4.095778197857594</v>
      </c>
    </row>
    <row r="29" spans="6:7" ht="15.75">
      <c r="F29" s="4"/>
      <c r="G29" s="28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17" sqref="O17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0" t="s">
        <v>52</v>
      </c>
      <c r="I2" s="200"/>
    </row>
    <row r="3" spans="2:8" ht="44.25" customHeight="1" thickBot="1">
      <c r="B3" s="215" t="s">
        <v>118</v>
      </c>
      <c r="C3" s="215"/>
      <c r="D3" s="215"/>
      <c r="E3" s="215"/>
      <c r="F3" s="215"/>
      <c r="G3" s="215"/>
      <c r="H3" s="215"/>
    </row>
    <row r="4" spans="2:8" ht="24" customHeight="1" thickBot="1">
      <c r="B4" s="204" t="s">
        <v>70</v>
      </c>
      <c r="C4" s="216" t="s">
        <v>25</v>
      </c>
      <c r="D4" s="210"/>
      <c r="E4" s="211" t="s">
        <v>14</v>
      </c>
      <c r="F4" s="211"/>
      <c r="G4" s="212" t="s">
        <v>26</v>
      </c>
      <c r="H4" s="213"/>
    </row>
    <row r="5" spans="2:8" ht="16.5" customHeight="1" thickBot="1">
      <c r="B5" s="206"/>
      <c r="C5" s="42" t="s">
        <v>2</v>
      </c>
      <c r="D5" s="43" t="s">
        <v>27</v>
      </c>
      <c r="E5" s="43" t="s">
        <v>2</v>
      </c>
      <c r="F5" s="43" t="s">
        <v>27</v>
      </c>
      <c r="G5" s="43" t="s">
        <v>2</v>
      </c>
      <c r="H5" s="44" t="s">
        <v>27</v>
      </c>
    </row>
    <row r="6" spans="2:8" ht="25.5" customHeight="1" thickBot="1">
      <c r="B6" s="205"/>
      <c r="C6" s="84">
        <f aca="true" t="shared" si="0" ref="C6:H6">SUM(C7:C12)</f>
        <v>2596</v>
      </c>
      <c r="D6" s="85">
        <f t="shared" si="0"/>
        <v>100</v>
      </c>
      <c r="E6" s="86">
        <f t="shared" si="0"/>
        <v>1009</v>
      </c>
      <c r="F6" s="110">
        <f t="shared" si="0"/>
        <v>99.99999999999999</v>
      </c>
      <c r="G6" s="88">
        <f t="shared" si="0"/>
        <v>1587</v>
      </c>
      <c r="H6" s="111">
        <f t="shared" si="0"/>
        <v>100</v>
      </c>
    </row>
    <row r="7" spans="2:8" ht="15.75">
      <c r="B7" s="54" t="s">
        <v>28</v>
      </c>
      <c r="C7" s="90">
        <f aca="true" t="shared" si="1" ref="C7:C12">E7+G7</f>
        <v>325</v>
      </c>
      <c r="D7" s="91">
        <f>C7/C6%</f>
        <v>12.519260400616332</v>
      </c>
      <c r="E7" s="108">
        <v>154</v>
      </c>
      <c r="F7" s="82">
        <f>E7/E6%</f>
        <v>15.262636273538156</v>
      </c>
      <c r="G7" s="90">
        <v>171</v>
      </c>
      <c r="H7" s="93">
        <f>G7/G6%</f>
        <v>10.775047258979207</v>
      </c>
    </row>
    <row r="8" spans="2:8" ht="15.75">
      <c r="B8" s="51" t="s">
        <v>29</v>
      </c>
      <c r="C8" s="90">
        <f t="shared" si="1"/>
        <v>411</v>
      </c>
      <c r="D8" s="82">
        <f>C8/C6%</f>
        <v>15.832049306625578</v>
      </c>
      <c r="E8" s="22">
        <v>204</v>
      </c>
      <c r="F8" s="82">
        <f>E8/E6%</f>
        <v>20.218037661050545</v>
      </c>
      <c r="G8" s="75">
        <v>207</v>
      </c>
      <c r="H8" s="93">
        <f>G8/G6%</f>
        <v>13.043478260869566</v>
      </c>
    </row>
    <row r="9" spans="2:8" ht="15.75">
      <c r="B9" s="51" t="s">
        <v>30</v>
      </c>
      <c r="C9" s="90">
        <f t="shared" si="1"/>
        <v>349</v>
      </c>
      <c r="D9" s="82">
        <f>C9/C6%</f>
        <v>13.443759630200308</v>
      </c>
      <c r="E9" s="22">
        <v>173</v>
      </c>
      <c r="F9" s="82">
        <f>E9/E6%</f>
        <v>17.145688800792865</v>
      </c>
      <c r="G9" s="75">
        <v>176</v>
      </c>
      <c r="H9" s="93">
        <f>G9/G6%</f>
        <v>11.090107120352867</v>
      </c>
    </row>
    <row r="10" spans="2:8" ht="15.75">
      <c r="B10" s="51" t="s">
        <v>31</v>
      </c>
      <c r="C10" s="90">
        <f t="shared" si="1"/>
        <v>507</v>
      </c>
      <c r="D10" s="82">
        <f>C10/C6%</f>
        <v>19.530046224961477</v>
      </c>
      <c r="E10" s="22">
        <v>204</v>
      </c>
      <c r="F10" s="82">
        <f>E10/E6%</f>
        <v>20.218037661050545</v>
      </c>
      <c r="G10" s="75">
        <v>303</v>
      </c>
      <c r="H10" s="93">
        <f>G10/G6%</f>
        <v>19.09262759924386</v>
      </c>
    </row>
    <row r="11" spans="2:8" ht="15.75">
      <c r="B11" s="51" t="s">
        <v>32</v>
      </c>
      <c r="C11" s="90">
        <f t="shared" si="1"/>
        <v>432</v>
      </c>
      <c r="D11" s="82">
        <f>C11/C6%</f>
        <v>16.640986132511557</v>
      </c>
      <c r="E11" s="22">
        <v>151</v>
      </c>
      <c r="F11" s="82">
        <f>E11/E6%</f>
        <v>14.965312190287413</v>
      </c>
      <c r="G11" s="75">
        <v>281</v>
      </c>
      <c r="H11" s="93">
        <f>G11/G6%</f>
        <v>17.706364209199748</v>
      </c>
    </row>
    <row r="12" spans="2:8" ht="16.5" thickBot="1">
      <c r="B12" s="52" t="s">
        <v>33</v>
      </c>
      <c r="C12" s="112">
        <f t="shared" si="1"/>
        <v>572</v>
      </c>
      <c r="D12" s="95">
        <f>C12/C6%</f>
        <v>22.033898305084744</v>
      </c>
      <c r="E12" s="109">
        <v>123</v>
      </c>
      <c r="F12" s="95">
        <f>E12/E6%</f>
        <v>12.190287413280476</v>
      </c>
      <c r="G12" s="94">
        <v>449</v>
      </c>
      <c r="H12" s="96">
        <f>G12/G6%</f>
        <v>28.29237555135476</v>
      </c>
    </row>
    <row r="13" spans="2:8" ht="8.25" customHeight="1">
      <c r="B13" s="53"/>
      <c r="C13" s="33"/>
      <c r="D13" s="34"/>
      <c r="E13" s="35"/>
      <c r="F13" s="34"/>
      <c r="G13" s="33"/>
      <c r="H13" s="34"/>
    </row>
    <row r="14" spans="2:8" ht="29.25" customHeight="1" thickBot="1">
      <c r="B14" s="217" t="s">
        <v>104</v>
      </c>
      <c r="C14" s="217"/>
      <c r="D14" s="217"/>
      <c r="E14" s="217"/>
      <c r="F14" s="217"/>
      <c r="G14" s="217"/>
      <c r="H14" s="217"/>
    </row>
    <row r="15" spans="2:8" ht="24" customHeight="1" thickBot="1">
      <c r="B15" s="204" t="s">
        <v>70</v>
      </c>
      <c r="C15" s="216" t="s">
        <v>25</v>
      </c>
      <c r="D15" s="210"/>
      <c r="E15" s="211" t="s">
        <v>14</v>
      </c>
      <c r="F15" s="211"/>
      <c r="G15" s="212" t="s">
        <v>26</v>
      </c>
      <c r="H15" s="213"/>
    </row>
    <row r="16" spans="2:8" ht="16.5" customHeight="1" thickBot="1">
      <c r="B16" s="206"/>
      <c r="C16" s="42" t="s">
        <v>2</v>
      </c>
      <c r="D16" s="43" t="s">
        <v>27</v>
      </c>
      <c r="E16" s="43" t="s">
        <v>2</v>
      </c>
      <c r="F16" s="43" t="s">
        <v>27</v>
      </c>
      <c r="G16" s="43" t="s">
        <v>2</v>
      </c>
      <c r="H16" s="44" t="s">
        <v>27</v>
      </c>
    </row>
    <row r="17" spans="2:8" ht="25.5" customHeight="1" thickBot="1">
      <c r="B17" s="205"/>
      <c r="C17" s="124">
        <f aca="true" t="shared" si="2" ref="C17:H17">SUM(C18:C23)</f>
        <v>2943</v>
      </c>
      <c r="D17" s="125">
        <f t="shared" si="2"/>
        <v>100</v>
      </c>
      <c r="E17" s="126">
        <f t="shared" si="2"/>
        <v>1209</v>
      </c>
      <c r="F17" s="127">
        <f t="shared" si="2"/>
        <v>100</v>
      </c>
      <c r="G17" s="126">
        <f t="shared" si="2"/>
        <v>1734</v>
      </c>
      <c r="H17" s="128">
        <f t="shared" si="2"/>
        <v>100</v>
      </c>
    </row>
    <row r="18" spans="2:8" ht="15.75">
      <c r="B18" s="54" t="s">
        <v>28</v>
      </c>
      <c r="C18" s="90">
        <f aca="true" t="shared" si="3" ref="C18:C23">E18+G18</f>
        <v>305</v>
      </c>
      <c r="D18" s="91">
        <f>C18/C17%</f>
        <v>10.36357458375807</v>
      </c>
      <c r="E18" s="108">
        <v>159</v>
      </c>
      <c r="F18" s="91">
        <f>E18/E17%</f>
        <v>13.15136476426799</v>
      </c>
      <c r="G18" s="90">
        <v>146</v>
      </c>
      <c r="H18" s="92">
        <f>G18/G17%</f>
        <v>8.419838523644753</v>
      </c>
    </row>
    <row r="19" spans="2:8" ht="15.75">
      <c r="B19" s="51" t="s">
        <v>29</v>
      </c>
      <c r="C19" s="90">
        <f t="shared" si="3"/>
        <v>696</v>
      </c>
      <c r="D19" s="82">
        <f>C19/C17%</f>
        <v>23.649337410805302</v>
      </c>
      <c r="E19" s="22">
        <v>374</v>
      </c>
      <c r="F19" s="82">
        <f>E19/E17%</f>
        <v>30.934656741108356</v>
      </c>
      <c r="G19" s="75">
        <v>322</v>
      </c>
      <c r="H19" s="93">
        <f>G19/G17%</f>
        <v>18.569780853517877</v>
      </c>
    </row>
    <row r="20" spans="2:8" ht="15.75">
      <c r="B20" s="51" t="s">
        <v>30</v>
      </c>
      <c r="C20" s="90">
        <f t="shared" si="3"/>
        <v>462</v>
      </c>
      <c r="D20" s="82">
        <f>C20/C17%</f>
        <v>15.698267074413863</v>
      </c>
      <c r="E20" s="22">
        <v>218</v>
      </c>
      <c r="F20" s="82">
        <f>E20/E17%</f>
        <v>18.03143093465674</v>
      </c>
      <c r="G20" s="75">
        <v>244</v>
      </c>
      <c r="H20" s="93">
        <f>G20/G17%</f>
        <v>14.071510957324106</v>
      </c>
    </row>
    <row r="21" spans="2:8" ht="15.75">
      <c r="B21" s="51" t="s">
        <v>31</v>
      </c>
      <c r="C21" s="90">
        <f t="shared" si="3"/>
        <v>455</v>
      </c>
      <c r="D21" s="82">
        <f>C21/C17%</f>
        <v>15.46041454298335</v>
      </c>
      <c r="E21" s="22">
        <v>199</v>
      </c>
      <c r="F21" s="82">
        <f>E21/E17%</f>
        <v>16.459884201819687</v>
      </c>
      <c r="G21" s="75">
        <v>256</v>
      </c>
      <c r="H21" s="93">
        <f>G21/G17%</f>
        <v>14.763552479815456</v>
      </c>
    </row>
    <row r="22" spans="2:8" ht="15.75">
      <c r="B22" s="51" t="s">
        <v>32</v>
      </c>
      <c r="C22" s="90">
        <f t="shared" si="3"/>
        <v>429</v>
      </c>
      <c r="D22" s="82">
        <f>C22/C17%</f>
        <v>14.576962283384303</v>
      </c>
      <c r="E22" s="22">
        <v>148</v>
      </c>
      <c r="F22" s="82">
        <f>E22/E17%</f>
        <v>12.241521918941274</v>
      </c>
      <c r="G22" s="75">
        <v>281</v>
      </c>
      <c r="H22" s="93">
        <f>G22/G17%</f>
        <v>16.205305651672433</v>
      </c>
    </row>
    <row r="23" spans="2:8" ht="16.5" thickBot="1">
      <c r="B23" s="52" t="s">
        <v>33</v>
      </c>
      <c r="C23" s="112">
        <f t="shared" si="3"/>
        <v>596</v>
      </c>
      <c r="D23" s="95">
        <f>C23/C17%</f>
        <v>20.251444104655114</v>
      </c>
      <c r="E23" s="109">
        <v>111</v>
      </c>
      <c r="F23" s="95">
        <f>E23/E17%</f>
        <v>9.181141439205955</v>
      </c>
      <c r="G23" s="94">
        <v>485</v>
      </c>
      <c r="H23" s="96">
        <f>G23/G17%</f>
        <v>27.970011534025375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2019-11-05T11:03:49Z</cp:lastPrinted>
  <dcterms:created xsi:type="dcterms:W3CDTF">1997-02-26T13:46:56Z</dcterms:created>
  <dcterms:modified xsi:type="dcterms:W3CDTF">2019-12-03T09:34:54Z</dcterms:modified>
  <cp:category/>
  <cp:version/>
  <cp:contentType/>
  <cp:contentStatus/>
</cp:coreProperties>
</file>