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5"/>
  </bookViews>
  <sheets>
    <sheet name="Stan I-V 2020" sheetId="1" r:id="rId1"/>
    <sheet name="Bezrobotni w szczeg. syt." sheetId="2" r:id="rId2"/>
    <sheet name="Dynamika 2020" sheetId="3" r:id="rId3"/>
    <sheet name="Stopa bezrobocia 2020" sheetId="4" r:id="rId4"/>
    <sheet name="struktura V 2020" sheetId="5" r:id="rId5"/>
    <sheet name="struktura 2020-2019" sheetId="6" r:id="rId6"/>
  </sheets>
  <definedNames>
    <definedName name="_xlnm.Print_Area" localSheetId="1">'Bezrobotni w szczeg. syt.'!$A$1:$M$21</definedName>
    <definedName name="_xlnm.Print_Area" localSheetId="0">'Stan I-V 2020'!$A$1:$F$33</definedName>
  </definedNames>
  <calcPr fullCalcOnLoad="1"/>
</workbook>
</file>

<file path=xl/sharedStrings.xml><?xml version="1.0" encoding="utf-8"?>
<sst xmlns="http://schemas.openxmlformats.org/spreadsheetml/2006/main" count="210" uniqueCount="118">
  <si>
    <t xml:space="preserve">Liczba  bezrobotnych </t>
  </si>
  <si>
    <t>ogółem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</si>
  <si>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</si>
  <si>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</si>
  <si>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</si>
  <si>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</si>
  <si>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</si>
  <si>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</si>
  <si>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</si>
  <si>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</si>
  <si>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</si>
  <si>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</si>
  <si>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</si>
  <si>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</si>
  <si>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</si>
  <si>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</si>
  <si>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</si>
  <si>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</si>
  <si>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</si>
  <si>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</si>
  <si>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</si>
  <si>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</si>
  <si>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</si>
  <si>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</si>
  <si>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</si>
  <si>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</si>
  <si>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</si>
  <si>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</si>
  <si>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</si>
  <si>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</si>
  <si>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</si>
  <si>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</si>
  <si>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</si>
  <si>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</si>
  <si>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</si>
  <si>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</si>
  <si>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</si>
  <si>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</si>
  <si>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</si>
  <si>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</si>
  <si>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</si>
  <si>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</si>
  <si>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</si>
  <si>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</si>
  <si>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</si>
  <si>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</si>
  <si>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</si>
  <si>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</si>
  <si>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</si>
  <si>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</si>
  <si>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</si>
  <si>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</si>
  <si>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</si>
  <si>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</si>
  <si>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</si>
  <si>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</si>
  <si>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</si>
  <si>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</si>
  <si>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</si>
  <si>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</si>
  <si>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</si>
  <si>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</si>
  <si>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</si>
  <si>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</si>
  <si>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</si>
  <si>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</si>
  <si>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</si>
  <si>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</si>
  <si>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</si>
  <si>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</si>
  <si>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</si>
  <si>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bezrobotni ogółem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</si>
  <si>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</si>
  <si>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</si>
  <si>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</si>
  <si>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</si>
  <si>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</si>
  <si>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                 Urząd Pracy                         w Jeleniej Górze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</si>
  <si>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</si>
  <si>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</si>
  <si>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</si>
  <si>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</si>
  <si>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</si>
  <si>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</si>
  <si>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</si>
  <si>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</si>
  <si>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</si>
  <si>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</si>
  <si>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</si>
  <si>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</si>
  <si>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</si>
  <si>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</si>
  <si>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</si>
  <si>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</si>
  <si>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</si>
  <si>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</si>
  <si>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</si>
  <si>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</si>
  <si>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</si>
  <si>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</si>
  <si>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Struktura bezrobotnych według czasu pozostawania bez pracy -  stan w dniu 31 grudnia  2019 r.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</si>
  <si>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</si>
  <si>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</si>
  <si>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>Liczba bezrobotnych                                         stan w dniu 31 V 2020 r.</t>
  </si>
  <si>
    <r>
      <t>Wolne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pracy i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aktywizacji zawodowej</t>
    </r>
    <r>
      <rPr>
        <sz val="9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 I-V 2020 r. </t>
    </r>
    <r>
      <rPr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</si>
  <si>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sz val="10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w okresie                     I-V 2020 r.</t>
    </r>
  </si>
  <si>
    <t>31 V 2020 r.</t>
  </si>
  <si>
    <t>Stopa bezrobocia - stan na koniec kwietnia 2020 r.</t>
  </si>
  <si>
    <t>Gmina/powiat</t>
  </si>
  <si>
    <t xml:space="preserve">Struktura bezrobotnych według wieku, poziomu wykształcenia, stażu pracy                                              wg stanu w dniu 31 maja 2020 r. </t>
  </si>
  <si>
    <t>Struktura bezrobotnych według czasu pozostawania bez pracy                                                                                          wg stanu w dniu 31 maja 2020 r.</t>
  </si>
  <si>
    <t xml:space="preserve">liczba </t>
  </si>
  <si>
    <t xml:space="preserve">Liczba bezrobotnych                           wg stanu w dniu  31 XII 2019 r. </t>
  </si>
  <si>
    <t>Liczba bezrobotnych                                     wg stanu w dniu  31 V 2020 r.</t>
  </si>
  <si>
    <t>z prawem                                                do zasiłku</t>
  </si>
  <si>
    <t>w tym z prawem                          do zasiłku</t>
  </si>
  <si>
    <t>w tym:</t>
  </si>
  <si>
    <t>Liczba bezrobotnych                                       wg stanu w dniu 31 V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</si>
</sst>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4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i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3" fontId="11" fillId="32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3" fontId="11" fillId="35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3" fontId="11" fillId="36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64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center" vertical="center"/>
    </xf>
    <xf numFmtId="164" fontId="11" fillId="35" borderId="11" xfId="0" applyNumberFormat="1" applyFont="1" applyFill="1" applyBorder="1" applyAlignment="1">
      <alignment horizontal="center" vertical="center"/>
    </xf>
    <xf numFmtId="164" fontId="11" fillId="36" borderId="11" xfId="0" applyNumberFormat="1" applyFont="1" applyFill="1" applyBorder="1" applyAlignment="1">
      <alignment horizontal="center" vertical="center"/>
    </xf>
    <xf numFmtId="166" fontId="11" fillId="32" borderId="11" xfId="0" applyNumberFormat="1" applyFont="1" applyFill="1" applyBorder="1" applyAlignment="1">
      <alignment horizontal="center" vertical="center"/>
    </xf>
    <xf numFmtId="166" fontId="11" fillId="7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5" fontId="11" fillId="32" borderId="11" xfId="0" applyNumberFormat="1" applyFont="1" applyFill="1" applyBorder="1" applyAlignment="1">
      <alignment horizontal="center" vertical="center"/>
    </xf>
    <xf numFmtId="165" fontId="11" fillId="7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65" fontId="1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3" fontId="11" fillId="37" borderId="11" xfId="0" applyNumberFormat="1" applyFont="1" applyFill="1" applyBorder="1" applyAlignment="1">
      <alignment horizontal="center" vertical="center"/>
    </xf>
    <xf numFmtId="166" fontId="11" fillId="37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3" fontId="63" fillId="33" borderId="11" xfId="0" applyNumberFormat="1" applyFont="1" applyFill="1" applyBorder="1" applyAlignment="1">
      <alignment horizontal="center" vertical="center"/>
    </xf>
    <xf numFmtId="3" fontId="63" fillId="33" borderId="12" xfId="0" applyNumberFormat="1" applyFont="1" applyFill="1" applyBorder="1" applyAlignment="1">
      <alignment horizontal="center" vertical="center"/>
    </xf>
    <xf numFmtId="164" fontId="11" fillId="33" borderId="12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/>
    </xf>
    <xf numFmtId="3" fontId="11" fillId="36" borderId="12" xfId="0" applyNumberFormat="1" applyFont="1" applyFill="1" applyBorder="1" applyAlignment="1">
      <alignment horizontal="center" vertical="center"/>
    </xf>
    <xf numFmtId="164" fontId="63" fillId="36" borderId="12" xfId="0" applyNumberFormat="1" applyFont="1" applyFill="1" applyBorder="1" applyAlignment="1">
      <alignment horizontal="center" vertical="center"/>
    </xf>
    <xf numFmtId="164" fontId="63" fillId="36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9">
      <selection activeCell="I36" sqref="I36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2" t="s">
        <v>16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19" t="s">
        <v>101</v>
      </c>
      <c r="B3" s="119"/>
      <c r="C3" s="119"/>
      <c r="D3" s="119"/>
      <c r="E3" s="119"/>
    </row>
    <row r="4" spans="1:5" ht="4.5" customHeight="1">
      <c r="A4" s="1"/>
      <c r="B4" s="1"/>
      <c r="C4" s="1"/>
      <c r="D4" s="1"/>
      <c r="E4" s="1"/>
    </row>
    <row r="5" spans="1:5" ht="35.25" customHeight="1">
      <c r="A5" s="120" t="s">
        <v>99</v>
      </c>
      <c r="B5" s="120" t="s">
        <v>0</v>
      </c>
      <c r="C5" s="120"/>
      <c r="D5" s="120" t="s">
        <v>81</v>
      </c>
      <c r="E5" s="120"/>
    </row>
    <row r="6" spans="1:5" ht="25.5" customHeight="1">
      <c r="A6" s="120"/>
      <c r="B6" s="52" t="s">
        <v>1</v>
      </c>
      <c r="C6" s="53" t="s">
        <v>114</v>
      </c>
      <c r="D6" s="53" t="s">
        <v>71</v>
      </c>
      <c r="E6" s="54" t="s">
        <v>115</v>
      </c>
    </row>
    <row r="7" spans="1:5" s="3" customFormat="1" ht="27" customHeight="1">
      <c r="A7" s="89" t="s">
        <v>82</v>
      </c>
      <c r="B7" s="92">
        <v>2943</v>
      </c>
      <c r="C7" s="93">
        <v>396</v>
      </c>
      <c r="D7" s="94">
        <f>B7/B8</f>
        <v>1.0940520446096653</v>
      </c>
      <c r="E7" s="42">
        <f>+C7/C8</f>
        <v>1.2815533980582525</v>
      </c>
    </row>
    <row r="8" spans="1:5" s="3" customFormat="1" ht="27" customHeight="1">
      <c r="A8" s="90" t="s">
        <v>83</v>
      </c>
      <c r="B8" s="95">
        <v>2690</v>
      </c>
      <c r="C8" s="96">
        <v>309</v>
      </c>
      <c r="D8" s="97">
        <v>1</v>
      </c>
      <c r="E8" s="98">
        <v>1</v>
      </c>
    </row>
    <row r="9" spans="1:5" ht="28.5" customHeight="1">
      <c r="A9" s="91" t="s">
        <v>106</v>
      </c>
      <c r="B9" s="60">
        <v>3191</v>
      </c>
      <c r="C9" s="99">
        <v>527</v>
      </c>
      <c r="D9" s="100">
        <f>B9/B8</f>
        <v>1.1862453531598514</v>
      </c>
      <c r="E9" s="101">
        <f>C9/C8</f>
        <v>1.7055016181229774</v>
      </c>
    </row>
    <row r="10" spans="1:6" ht="10.5" customHeight="1">
      <c r="A10" s="124"/>
      <c r="B10" s="124"/>
      <c r="C10" s="124"/>
      <c r="D10" s="124"/>
      <c r="E10" s="124"/>
      <c r="F10" s="4"/>
    </row>
    <row r="11" spans="1:5" ht="34.5" customHeight="1">
      <c r="A11" s="125" t="s">
        <v>108</v>
      </c>
      <c r="B11" s="120" t="s">
        <v>103</v>
      </c>
      <c r="C11" s="120"/>
      <c r="D11" s="122" t="s">
        <v>104</v>
      </c>
      <c r="E11" s="121" t="s">
        <v>105</v>
      </c>
    </row>
    <row r="12" spans="1:5" ht="30.75" customHeight="1">
      <c r="A12" s="125"/>
      <c r="B12" s="84" t="s">
        <v>1</v>
      </c>
      <c r="C12" s="85" t="s">
        <v>114</v>
      </c>
      <c r="D12" s="123"/>
      <c r="E12" s="122"/>
    </row>
    <row r="13" spans="1:7" ht="18">
      <c r="A13" s="40" t="s">
        <v>2</v>
      </c>
      <c r="B13" s="164">
        <v>144</v>
      </c>
      <c r="C13" s="164">
        <v>18</v>
      </c>
      <c r="D13" s="109">
        <v>11</v>
      </c>
      <c r="E13" s="165">
        <v>28</v>
      </c>
      <c r="F13" s="5"/>
      <c r="G13" s="6"/>
    </row>
    <row r="14" spans="1:7" ht="18">
      <c r="A14" s="40" t="s">
        <v>3</v>
      </c>
      <c r="B14" s="164">
        <v>168</v>
      </c>
      <c r="C14" s="164">
        <v>29</v>
      </c>
      <c r="D14" s="109">
        <v>16</v>
      </c>
      <c r="E14" s="165">
        <v>29</v>
      </c>
      <c r="G14" s="6"/>
    </row>
    <row r="15" spans="1:7" ht="18">
      <c r="A15" s="40" t="s">
        <v>4</v>
      </c>
      <c r="B15" s="164">
        <v>117</v>
      </c>
      <c r="C15" s="164">
        <v>21</v>
      </c>
      <c r="D15" s="109">
        <v>134</v>
      </c>
      <c r="E15" s="165">
        <v>12</v>
      </c>
      <c r="G15" s="6"/>
    </row>
    <row r="16" spans="1:7" ht="18">
      <c r="A16" s="40" t="s">
        <v>5</v>
      </c>
      <c r="B16" s="164">
        <v>313</v>
      </c>
      <c r="C16" s="164">
        <v>33</v>
      </c>
      <c r="D16" s="109">
        <v>90</v>
      </c>
      <c r="E16" s="165">
        <v>43</v>
      </c>
      <c r="G16" s="6"/>
    </row>
    <row r="17" spans="1:7" ht="18">
      <c r="A17" s="40" t="s">
        <v>6</v>
      </c>
      <c r="B17" s="164">
        <v>362</v>
      </c>
      <c r="C17" s="164">
        <v>58</v>
      </c>
      <c r="D17" s="109">
        <v>16</v>
      </c>
      <c r="E17" s="165">
        <v>26</v>
      </c>
      <c r="G17" s="6"/>
    </row>
    <row r="18" spans="1:7" ht="18">
      <c r="A18" s="40" t="s">
        <v>7</v>
      </c>
      <c r="B18" s="164">
        <v>140</v>
      </c>
      <c r="C18" s="164">
        <v>21</v>
      </c>
      <c r="D18" s="109">
        <v>76</v>
      </c>
      <c r="E18" s="165">
        <v>20</v>
      </c>
      <c r="G18" s="6"/>
    </row>
    <row r="19" spans="1:7" ht="18">
      <c r="A19" s="40" t="s">
        <v>8</v>
      </c>
      <c r="B19" s="164">
        <v>261</v>
      </c>
      <c r="C19" s="164">
        <v>38</v>
      </c>
      <c r="D19" s="109">
        <v>60</v>
      </c>
      <c r="E19" s="165">
        <v>35</v>
      </c>
      <c r="G19" s="6"/>
    </row>
    <row r="20" spans="1:7" ht="18">
      <c r="A20" s="40" t="s">
        <v>9</v>
      </c>
      <c r="B20" s="164">
        <v>168</v>
      </c>
      <c r="C20" s="164">
        <v>17</v>
      </c>
      <c r="D20" s="109">
        <v>17</v>
      </c>
      <c r="E20" s="165">
        <v>20</v>
      </c>
      <c r="G20" s="6"/>
    </row>
    <row r="21" spans="1:7" ht="18">
      <c r="A21" s="40" t="s">
        <v>10</v>
      </c>
      <c r="B21" s="164">
        <v>149</v>
      </c>
      <c r="C21" s="164">
        <v>24</v>
      </c>
      <c r="D21" s="109">
        <v>235</v>
      </c>
      <c r="E21" s="165">
        <v>16</v>
      </c>
      <c r="G21" s="6"/>
    </row>
    <row r="22" spans="1:7" ht="33" customHeight="1">
      <c r="A22" s="55" t="s">
        <v>20</v>
      </c>
      <c r="B22" s="166">
        <f>SUM(B13:B21)</f>
        <v>1822</v>
      </c>
      <c r="C22" s="166">
        <f>SUM(C13:C21)</f>
        <v>259</v>
      </c>
      <c r="D22" s="56">
        <f>SUM(D13:D21)</f>
        <v>655</v>
      </c>
      <c r="E22" s="56">
        <f>SUM(E13:E21)</f>
        <v>229</v>
      </c>
      <c r="F22" s="7"/>
      <c r="G22" s="7"/>
    </row>
    <row r="23" spans="1:7" ht="3" customHeight="1">
      <c r="A23" s="102"/>
      <c r="B23" s="167"/>
      <c r="C23" s="102"/>
      <c r="D23" s="168"/>
      <c r="E23" s="102"/>
      <c r="F23" s="7"/>
      <c r="G23" s="7"/>
    </row>
    <row r="24" spans="1:7" ht="33" customHeight="1">
      <c r="A24" s="57" t="s">
        <v>11</v>
      </c>
      <c r="B24" s="169">
        <v>1369</v>
      </c>
      <c r="C24" s="110">
        <v>268</v>
      </c>
      <c r="D24" s="58">
        <v>799</v>
      </c>
      <c r="E24" s="58">
        <v>253</v>
      </c>
      <c r="F24" s="7"/>
      <c r="G24" s="7"/>
    </row>
    <row r="25" spans="1:5" s="8" customFormat="1" ht="3" customHeight="1">
      <c r="A25" s="103"/>
      <c r="B25" s="103"/>
      <c r="C25" s="103"/>
      <c r="D25" s="103"/>
      <c r="E25" s="103"/>
    </row>
    <row r="26" spans="1:7" ht="36" customHeight="1">
      <c r="A26" s="59" t="s">
        <v>78</v>
      </c>
      <c r="B26" s="170">
        <f>B22+B24</f>
        <v>3191</v>
      </c>
      <c r="C26" s="170">
        <f>C22+C24</f>
        <v>527</v>
      </c>
      <c r="D26" s="60">
        <f>D22+D24</f>
        <v>1454</v>
      </c>
      <c r="E26" s="60">
        <f>E22+E24</f>
        <v>482</v>
      </c>
      <c r="F26" s="7"/>
      <c r="G26" s="7"/>
    </row>
    <row r="27" spans="1:5" ht="4.5" customHeight="1">
      <c r="A27" s="9"/>
      <c r="B27" s="9"/>
      <c r="C27" s="9"/>
      <c r="D27" s="10"/>
      <c r="E27" s="10"/>
    </row>
    <row r="28" spans="1:5" ht="15.75">
      <c r="A28" s="113" t="s">
        <v>107</v>
      </c>
      <c r="B28" s="113"/>
      <c r="C28" s="113"/>
      <c r="D28" s="113"/>
      <c r="E28" s="113"/>
    </row>
    <row r="29" spans="1:5" ht="4.5" customHeight="1">
      <c r="A29" s="114"/>
      <c r="B29" s="114"/>
      <c r="C29" s="114"/>
      <c r="D29" s="114"/>
      <c r="E29" s="114"/>
    </row>
    <row r="30" spans="1:5" ht="29.25" customHeight="1">
      <c r="A30" s="115" t="s">
        <v>79</v>
      </c>
      <c r="B30" s="116"/>
      <c r="C30" s="98">
        <v>0.058</v>
      </c>
      <c r="D30" s="104"/>
      <c r="E30" s="105"/>
    </row>
    <row r="31" spans="1:5" ht="23.25" customHeight="1">
      <c r="A31" s="115" t="s">
        <v>48</v>
      </c>
      <c r="B31" s="116"/>
      <c r="C31" s="98">
        <v>0.051</v>
      </c>
      <c r="D31" s="104"/>
      <c r="E31" s="105"/>
    </row>
    <row r="32" spans="1:5" ht="22.5" customHeight="1">
      <c r="A32" s="117" t="s">
        <v>47</v>
      </c>
      <c r="B32" s="118"/>
      <c r="C32" s="62">
        <v>0.088</v>
      </c>
      <c r="D32" s="104"/>
      <c r="E32" s="105"/>
    </row>
    <row r="33" spans="1:5" ht="23.25" customHeight="1">
      <c r="A33" s="111" t="s">
        <v>11</v>
      </c>
      <c r="B33" s="112"/>
      <c r="C33" s="65">
        <v>0.036</v>
      </c>
      <c r="D33" s="104"/>
      <c r="E33" s="105"/>
    </row>
    <row r="34" spans="1:5" ht="16.5">
      <c r="A34" s="38"/>
      <c r="B34" s="38"/>
      <c r="C34" s="38"/>
      <c r="D34" s="38"/>
      <c r="E34" s="38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pane xSplit="1" ySplit="5" topLeftCell="B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Q15" sqref="Q15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2" t="s">
        <v>57</v>
      </c>
    </row>
    <row r="2" spans="1:13" ht="39" customHeight="1">
      <c r="A2" s="139" t="s">
        <v>102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33.75" customHeight="1">
      <c r="A3" s="125" t="s">
        <v>108</v>
      </c>
      <c r="B3" s="120" t="s">
        <v>117</v>
      </c>
      <c r="C3" s="120"/>
      <c r="D3" s="120"/>
      <c r="E3" s="120"/>
      <c r="F3" s="126" t="s">
        <v>64</v>
      </c>
      <c r="G3" s="127"/>
      <c r="H3" s="127"/>
      <c r="I3" s="127"/>
      <c r="J3" s="127"/>
      <c r="K3" s="127"/>
      <c r="L3" s="127"/>
      <c r="M3" s="128"/>
    </row>
    <row r="4" spans="1:13" ht="12" customHeight="1">
      <c r="A4" s="125"/>
      <c r="B4" s="122" t="s">
        <v>1</v>
      </c>
      <c r="C4" s="122" t="s">
        <v>116</v>
      </c>
      <c r="D4" s="122"/>
      <c r="E4" s="122"/>
      <c r="F4" s="129"/>
      <c r="G4" s="130"/>
      <c r="H4" s="130"/>
      <c r="I4" s="130"/>
      <c r="J4" s="130"/>
      <c r="K4" s="130"/>
      <c r="L4" s="130"/>
      <c r="M4" s="131"/>
    </row>
    <row r="5" spans="1:14" ht="62.25" customHeight="1">
      <c r="A5" s="125"/>
      <c r="B5" s="122"/>
      <c r="C5" s="108" t="s">
        <v>49</v>
      </c>
      <c r="D5" s="74" t="s">
        <v>50</v>
      </c>
      <c r="E5" s="74" t="s">
        <v>72</v>
      </c>
      <c r="F5" s="74" t="s">
        <v>58</v>
      </c>
      <c r="G5" s="74" t="s">
        <v>59</v>
      </c>
      <c r="H5" s="74" t="s">
        <v>51</v>
      </c>
      <c r="I5" s="74" t="s">
        <v>52</v>
      </c>
      <c r="J5" s="74" t="s">
        <v>53</v>
      </c>
      <c r="K5" s="74" t="s">
        <v>54</v>
      </c>
      <c r="L5" s="74" t="s">
        <v>55</v>
      </c>
      <c r="M5" s="74" t="s">
        <v>56</v>
      </c>
      <c r="N5" s="11"/>
    </row>
    <row r="6" spans="1:14" ht="19.5" customHeight="1">
      <c r="A6" s="40" t="s">
        <v>2</v>
      </c>
      <c r="B6" s="40">
        <v>144</v>
      </c>
      <c r="C6" s="40">
        <v>76</v>
      </c>
      <c r="D6" s="40">
        <v>18</v>
      </c>
      <c r="E6" s="40">
        <v>130</v>
      </c>
      <c r="F6" s="40">
        <v>30</v>
      </c>
      <c r="G6" s="40">
        <v>12</v>
      </c>
      <c r="H6" s="40">
        <v>80</v>
      </c>
      <c r="I6" s="40">
        <v>40</v>
      </c>
      <c r="J6" s="40">
        <v>12</v>
      </c>
      <c r="K6" s="40">
        <v>27</v>
      </c>
      <c r="L6" s="40">
        <v>1</v>
      </c>
      <c r="M6" s="40">
        <v>13</v>
      </c>
      <c r="N6" s="4"/>
    </row>
    <row r="7" spans="1:14" ht="19.5" customHeight="1">
      <c r="A7" s="40" t="s">
        <v>3</v>
      </c>
      <c r="B7" s="40">
        <v>168</v>
      </c>
      <c r="C7" s="40">
        <v>77</v>
      </c>
      <c r="D7" s="40">
        <v>29</v>
      </c>
      <c r="E7" s="40">
        <v>134</v>
      </c>
      <c r="F7" s="40">
        <v>39</v>
      </c>
      <c r="G7" s="40">
        <v>15</v>
      </c>
      <c r="H7" s="40">
        <v>73</v>
      </c>
      <c r="I7" s="40">
        <v>52</v>
      </c>
      <c r="J7" s="40">
        <v>23</v>
      </c>
      <c r="K7" s="41">
        <v>28</v>
      </c>
      <c r="L7" s="40">
        <v>2</v>
      </c>
      <c r="M7" s="40">
        <v>8</v>
      </c>
      <c r="N7" s="4"/>
    </row>
    <row r="8" spans="1:14" ht="19.5" customHeight="1">
      <c r="A8" s="40" t="s">
        <v>4</v>
      </c>
      <c r="B8" s="40">
        <v>117</v>
      </c>
      <c r="C8" s="40">
        <v>50</v>
      </c>
      <c r="D8" s="40">
        <v>21</v>
      </c>
      <c r="E8" s="40">
        <v>92</v>
      </c>
      <c r="F8" s="40">
        <v>18</v>
      </c>
      <c r="G8" s="40">
        <v>9</v>
      </c>
      <c r="H8" s="40">
        <v>54</v>
      </c>
      <c r="I8" s="40">
        <v>44</v>
      </c>
      <c r="J8" s="40">
        <v>9</v>
      </c>
      <c r="K8" s="41">
        <v>18</v>
      </c>
      <c r="L8" s="40">
        <v>0</v>
      </c>
      <c r="M8" s="40">
        <v>7</v>
      </c>
      <c r="N8" s="4"/>
    </row>
    <row r="9" spans="1:14" ht="19.5" customHeight="1">
      <c r="A9" s="40" t="s">
        <v>5</v>
      </c>
      <c r="B9" s="40">
        <v>313</v>
      </c>
      <c r="C9" s="40">
        <v>153</v>
      </c>
      <c r="D9" s="40">
        <v>33</v>
      </c>
      <c r="E9" s="40">
        <v>266</v>
      </c>
      <c r="F9" s="40">
        <v>56</v>
      </c>
      <c r="G9" s="40">
        <v>28</v>
      </c>
      <c r="H9" s="40">
        <v>180</v>
      </c>
      <c r="I9" s="40">
        <v>97</v>
      </c>
      <c r="J9" s="40">
        <v>70</v>
      </c>
      <c r="K9" s="41">
        <v>54</v>
      </c>
      <c r="L9" s="40">
        <v>0</v>
      </c>
      <c r="M9" s="40">
        <v>20</v>
      </c>
      <c r="N9" s="21"/>
    </row>
    <row r="10" spans="1:14" ht="19.5" customHeight="1">
      <c r="A10" s="40" t="s">
        <v>6</v>
      </c>
      <c r="B10" s="40">
        <v>362</v>
      </c>
      <c r="C10" s="40">
        <v>188</v>
      </c>
      <c r="D10" s="40">
        <v>58</v>
      </c>
      <c r="E10" s="40">
        <v>308</v>
      </c>
      <c r="F10" s="40">
        <v>62</v>
      </c>
      <c r="G10" s="40">
        <v>38</v>
      </c>
      <c r="H10" s="40">
        <v>191</v>
      </c>
      <c r="I10" s="40">
        <v>119</v>
      </c>
      <c r="J10" s="40">
        <v>88</v>
      </c>
      <c r="K10" s="41">
        <v>63</v>
      </c>
      <c r="L10" s="40">
        <v>0</v>
      </c>
      <c r="M10" s="40">
        <v>13</v>
      </c>
      <c r="N10" s="4"/>
    </row>
    <row r="11" spans="1:14" ht="19.5" customHeight="1">
      <c r="A11" s="40" t="s">
        <v>7</v>
      </c>
      <c r="B11" s="40">
        <v>140</v>
      </c>
      <c r="C11" s="40">
        <v>72</v>
      </c>
      <c r="D11" s="40">
        <v>21</v>
      </c>
      <c r="E11" s="40">
        <v>114</v>
      </c>
      <c r="F11" s="40">
        <v>25</v>
      </c>
      <c r="G11" s="40">
        <v>12</v>
      </c>
      <c r="H11" s="40">
        <v>63</v>
      </c>
      <c r="I11" s="40">
        <v>42</v>
      </c>
      <c r="J11" s="40">
        <v>16</v>
      </c>
      <c r="K11" s="41">
        <v>25</v>
      </c>
      <c r="L11" s="40">
        <v>1</v>
      </c>
      <c r="M11" s="40">
        <v>10</v>
      </c>
      <c r="N11" s="12"/>
    </row>
    <row r="12" spans="1:14" ht="19.5" customHeight="1">
      <c r="A12" s="40" t="s">
        <v>8</v>
      </c>
      <c r="B12" s="40">
        <v>261</v>
      </c>
      <c r="C12" s="40">
        <v>135</v>
      </c>
      <c r="D12" s="40">
        <v>38</v>
      </c>
      <c r="E12" s="40">
        <v>220</v>
      </c>
      <c r="F12" s="40">
        <v>50</v>
      </c>
      <c r="G12" s="40">
        <v>28</v>
      </c>
      <c r="H12" s="40">
        <v>130</v>
      </c>
      <c r="I12" s="40">
        <v>79</v>
      </c>
      <c r="J12" s="40">
        <v>55</v>
      </c>
      <c r="K12" s="40">
        <v>48</v>
      </c>
      <c r="L12" s="41">
        <v>2</v>
      </c>
      <c r="M12" s="40">
        <v>12</v>
      </c>
      <c r="N12" s="4"/>
    </row>
    <row r="13" spans="1:14" ht="19.5" customHeight="1">
      <c r="A13" s="40" t="s">
        <v>9</v>
      </c>
      <c r="B13" s="40">
        <v>168</v>
      </c>
      <c r="C13" s="40">
        <v>87</v>
      </c>
      <c r="D13" s="40">
        <v>17</v>
      </c>
      <c r="E13" s="40">
        <v>138</v>
      </c>
      <c r="F13" s="40">
        <v>39</v>
      </c>
      <c r="G13" s="40">
        <v>11</v>
      </c>
      <c r="H13" s="40">
        <v>96</v>
      </c>
      <c r="I13" s="40">
        <v>48</v>
      </c>
      <c r="J13" s="40">
        <v>34</v>
      </c>
      <c r="K13" s="41">
        <v>27</v>
      </c>
      <c r="L13" s="40">
        <v>1</v>
      </c>
      <c r="M13" s="40">
        <v>4</v>
      </c>
      <c r="N13" s="21"/>
    </row>
    <row r="14" spans="1:14" ht="19.5" customHeight="1">
      <c r="A14" s="40" t="s">
        <v>10</v>
      </c>
      <c r="B14" s="40">
        <v>149</v>
      </c>
      <c r="C14" s="40">
        <v>76</v>
      </c>
      <c r="D14" s="40">
        <v>24</v>
      </c>
      <c r="E14" s="40">
        <v>114</v>
      </c>
      <c r="F14" s="40">
        <v>25</v>
      </c>
      <c r="G14" s="40">
        <v>9</v>
      </c>
      <c r="H14" s="40">
        <v>59</v>
      </c>
      <c r="I14" s="40">
        <v>53</v>
      </c>
      <c r="J14" s="40">
        <v>17</v>
      </c>
      <c r="K14" s="41">
        <v>19</v>
      </c>
      <c r="L14" s="40">
        <v>0</v>
      </c>
      <c r="M14" s="40">
        <v>4</v>
      </c>
      <c r="N14" s="21"/>
    </row>
    <row r="15" spans="1:14" ht="31.5" customHeight="1">
      <c r="A15" s="55" t="s">
        <v>47</v>
      </c>
      <c r="B15" s="56">
        <f aca="true" t="shared" si="0" ref="B15:M15">SUM(B6:B14)</f>
        <v>1822</v>
      </c>
      <c r="C15" s="56">
        <f t="shared" si="0"/>
        <v>914</v>
      </c>
      <c r="D15" s="56">
        <f t="shared" si="0"/>
        <v>259</v>
      </c>
      <c r="E15" s="56">
        <f t="shared" si="0"/>
        <v>1516</v>
      </c>
      <c r="F15" s="56">
        <f t="shared" si="0"/>
        <v>344</v>
      </c>
      <c r="G15" s="56">
        <f t="shared" si="0"/>
        <v>162</v>
      </c>
      <c r="H15" s="56">
        <f t="shared" si="0"/>
        <v>926</v>
      </c>
      <c r="I15" s="56">
        <f t="shared" si="0"/>
        <v>574</v>
      </c>
      <c r="J15" s="56">
        <f t="shared" si="0"/>
        <v>324</v>
      </c>
      <c r="K15" s="56">
        <f t="shared" si="0"/>
        <v>309</v>
      </c>
      <c r="L15" s="56">
        <f t="shared" si="0"/>
        <v>7</v>
      </c>
      <c r="M15" s="56">
        <f t="shared" si="0"/>
        <v>91</v>
      </c>
      <c r="N15" s="4"/>
    </row>
    <row r="16" spans="1:13" ht="3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</row>
    <row r="17" spans="1:14" ht="29.25" customHeight="1">
      <c r="A17" s="57" t="s">
        <v>12</v>
      </c>
      <c r="B17" s="58">
        <v>1369</v>
      </c>
      <c r="C17" s="58">
        <v>705</v>
      </c>
      <c r="D17" s="58">
        <v>268</v>
      </c>
      <c r="E17" s="58">
        <v>1018</v>
      </c>
      <c r="F17" s="58">
        <v>309</v>
      </c>
      <c r="G17" s="58">
        <v>146</v>
      </c>
      <c r="H17" s="58">
        <v>434</v>
      </c>
      <c r="I17" s="58">
        <v>400</v>
      </c>
      <c r="J17" s="58">
        <v>112</v>
      </c>
      <c r="K17" s="58">
        <v>222</v>
      </c>
      <c r="L17" s="58">
        <v>10</v>
      </c>
      <c r="M17" s="58">
        <v>129</v>
      </c>
      <c r="N17" s="4"/>
    </row>
    <row r="18" spans="1:14" ht="3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4"/>
    </row>
    <row r="19" spans="1:14" ht="48" customHeight="1">
      <c r="A19" s="59" t="s">
        <v>77</v>
      </c>
      <c r="B19" s="60">
        <f aca="true" t="shared" si="1" ref="B19:M19">B15+B17</f>
        <v>3191</v>
      </c>
      <c r="C19" s="60">
        <f t="shared" si="1"/>
        <v>1619</v>
      </c>
      <c r="D19" s="60">
        <f t="shared" si="1"/>
        <v>527</v>
      </c>
      <c r="E19" s="60">
        <f t="shared" si="1"/>
        <v>2534</v>
      </c>
      <c r="F19" s="60">
        <f t="shared" si="1"/>
        <v>653</v>
      </c>
      <c r="G19" s="60">
        <f t="shared" si="1"/>
        <v>308</v>
      </c>
      <c r="H19" s="60">
        <f t="shared" si="1"/>
        <v>1360</v>
      </c>
      <c r="I19" s="60">
        <f t="shared" si="1"/>
        <v>974</v>
      </c>
      <c r="J19" s="60">
        <f t="shared" si="1"/>
        <v>436</v>
      </c>
      <c r="K19" s="60">
        <f t="shared" si="1"/>
        <v>531</v>
      </c>
      <c r="L19" s="60">
        <f t="shared" si="1"/>
        <v>17</v>
      </c>
      <c r="M19" s="60">
        <f t="shared" si="1"/>
        <v>220</v>
      </c>
      <c r="N19" s="4"/>
    </row>
    <row r="20" spans="1:12" ht="31.5" customHeight="1">
      <c r="A20" s="140" t="s">
        <v>65</v>
      </c>
      <c r="B20" s="140"/>
      <c r="C20" s="140"/>
      <c r="D20" s="140"/>
      <c r="E20" s="13"/>
      <c r="F20" s="13"/>
      <c r="G20" s="13"/>
      <c r="H20" s="13"/>
      <c r="I20" s="13"/>
      <c r="J20" s="13"/>
      <c r="K20" s="13"/>
      <c r="L20" s="13"/>
    </row>
    <row r="21" spans="1:11" ht="18">
      <c r="A21" s="138"/>
      <c r="B21" s="138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0" ht="15"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10">
    <mergeCell ref="F3:M4"/>
    <mergeCell ref="C4:E4"/>
    <mergeCell ref="A16:M16"/>
    <mergeCell ref="A18:M18"/>
    <mergeCell ref="A21:B21"/>
    <mergeCell ref="A2:M2"/>
    <mergeCell ref="A3:A5"/>
    <mergeCell ref="B3:E3"/>
    <mergeCell ref="A20:D20"/>
    <mergeCell ref="B4:B5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O10" sqref="O10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7" t="s">
        <v>17</v>
      </c>
      <c r="I1" s="25"/>
      <c r="J1" s="25"/>
    </row>
    <row r="2" spans="2:8" ht="3" customHeight="1">
      <c r="B2" s="1"/>
      <c r="C2" s="1"/>
      <c r="D2" s="1"/>
      <c r="E2" s="1"/>
      <c r="F2" s="1"/>
      <c r="G2" s="1"/>
      <c r="H2" s="18"/>
    </row>
    <row r="3" spans="2:8" ht="19.5">
      <c r="B3" s="141" t="s">
        <v>73</v>
      </c>
      <c r="C3" s="141"/>
      <c r="D3" s="141"/>
      <c r="E3" s="141"/>
      <c r="F3" s="141"/>
      <c r="G3" s="141"/>
      <c r="H3" s="141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25" t="s">
        <v>108</v>
      </c>
      <c r="C5" s="120" t="s">
        <v>112</v>
      </c>
      <c r="D5" s="120"/>
      <c r="E5" s="120" t="s">
        <v>113</v>
      </c>
      <c r="F5" s="120"/>
      <c r="G5" s="142" t="s">
        <v>84</v>
      </c>
      <c r="H5" s="143"/>
      <c r="I5" s="19"/>
      <c r="J5" s="19"/>
    </row>
    <row r="6" spans="2:9" ht="31.5" customHeight="1">
      <c r="B6" s="125"/>
      <c r="C6" s="75" t="s">
        <v>1</v>
      </c>
      <c r="D6" s="75" t="s">
        <v>13</v>
      </c>
      <c r="E6" s="75" t="s">
        <v>1</v>
      </c>
      <c r="F6" s="75" t="s">
        <v>13</v>
      </c>
      <c r="G6" s="75" t="s">
        <v>14</v>
      </c>
      <c r="H6" s="75" t="s">
        <v>15</v>
      </c>
      <c r="I6" s="20"/>
    </row>
    <row r="7" spans="2:8" ht="21" customHeight="1">
      <c r="B7" s="40" t="s">
        <v>2</v>
      </c>
      <c r="C7" s="40">
        <v>139</v>
      </c>
      <c r="D7" s="40">
        <v>11</v>
      </c>
      <c r="E7" s="40">
        <v>144</v>
      </c>
      <c r="F7" s="40">
        <v>18</v>
      </c>
      <c r="G7" s="42">
        <f aca="true" t="shared" si="0" ref="G7:H16">E7/C7</f>
        <v>1.0359712230215827</v>
      </c>
      <c r="H7" s="42">
        <f t="shared" si="0"/>
        <v>1.6363636363636365</v>
      </c>
    </row>
    <row r="8" spans="2:8" ht="21" customHeight="1">
      <c r="B8" s="40" t="s">
        <v>3</v>
      </c>
      <c r="C8" s="40">
        <v>145</v>
      </c>
      <c r="D8" s="40">
        <v>14</v>
      </c>
      <c r="E8" s="40">
        <v>168</v>
      </c>
      <c r="F8" s="40">
        <v>29</v>
      </c>
      <c r="G8" s="42">
        <f t="shared" si="0"/>
        <v>1.1586206896551725</v>
      </c>
      <c r="H8" s="42">
        <f t="shared" si="0"/>
        <v>2.0714285714285716</v>
      </c>
    </row>
    <row r="9" spans="2:8" ht="21" customHeight="1">
      <c r="B9" s="40" t="s">
        <v>4</v>
      </c>
      <c r="C9" s="40">
        <v>99</v>
      </c>
      <c r="D9" s="40">
        <v>7</v>
      </c>
      <c r="E9" s="40">
        <v>117</v>
      </c>
      <c r="F9" s="40">
        <v>21</v>
      </c>
      <c r="G9" s="42">
        <f t="shared" si="0"/>
        <v>1.1818181818181819</v>
      </c>
      <c r="H9" s="42">
        <f t="shared" si="0"/>
        <v>3</v>
      </c>
    </row>
    <row r="10" spans="2:8" ht="21" customHeight="1">
      <c r="B10" s="40" t="s">
        <v>5</v>
      </c>
      <c r="C10" s="40">
        <v>290</v>
      </c>
      <c r="D10" s="40">
        <v>38</v>
      </c>
      <c r="E10" s="40">
        <v>313</v>
      </c>
      <c r="F10" s="40">
        <v>33</v>
      </c>
      <c r="G10" s="42">
        <f t="shared" si="0"/>
        <v>1.0793103448275863</v>
      </c>
      <c r="H10" s="42">
        <f t="shared" si="0"/>
        <v>0.868421052631579</v>
      </c>
    </row>
    <row r="11" spans="2:8" ht="21" customHeight="1">
      <c r="B11" s="40" t="s">
        <v>6</v>
      </c>
      <c r="C11" s="40">
        <v>313</v>
      </c>
      <c r="D11" s="40">
        <v>29</v>
      </c>
      <c r="E11" s="40">
        <v>362</v>
      </c>
      <c r="F11" s="40">
        <v>58</v>
      </c>
      <c r="G11" s="42">
        <f t="shared" si="0"/>
        <v>1.156549520766773</v>
      </c>
      <c r="H11" s="42">
        <f t="shared" si="0"/>
        <v>2</v>
      </c>
    </row>
    <row r="12" spans="2:8" ht="21" customHeight="1">
      <c r="B12" s="40" t="s">
        <v>7</v>
      </c>
      <c r="C12" s="40">
        <v>126</v>
      </c>
      <c r="D12" s="40">
        <v>14</v>
      </c>
      <c r="E12" s="40">
        <v>140</v>
      </c>
      <c r="F12" s="40">
        <v>21</v>
      </c>
      <c r="G12" s="42">
        <f t="shared" si="0"/>
        <v>1.1111111111111112</v>
      </c>
      <c r="H12" s="42">
        <f t="shared" si="0"/>
        <v>1.5</v>
      </c>
    </row>
    <row r="13" spans="2:8" ht="21" customHeight="1">
      <c r="B13" s="40" t="s">
        <v>8</v>
      </c>
      <c r="C13" s="40">
        <v>220</v>
      </c>
      <c r="D13" s="40">
        <v>18</v>
      </c>
      <c r="E13" s="40">
        <v>261</v>
      </c>
      <c r="F13" s="40">
        <v>38</v>
      </c>
      <c r="G13" s="42">
        <f t="shared" si="0"/>
        <v>1.1863636363636363</v>
      </c>
      <c r="H13" s="42">
        <f t="shared" si="0"/>
        <v>2.111111111111111</v>
      </c>
    </row>
    <row r="14" spans="2:8" ht="21" customHeight="1">
      <c r="B14" s="40" t="s">
        <v>9</v>
      </c>
      <c r="C14" s="40">
        <v>145</v>
      </c>
      <c r="D14" s="40">
        <v>7</v>
      </c>
      <c r="E14" s="40">
        <v>168</v>
      </c>
      <c r="F14" s="40">
        <v>17</v>
      </c>
      <c r="G14" s="42">
        <f t="shared" si="0"/>
        <v>1.1586206896551725</v>
      </c>
      <c r="H14" s="42">
        <f t="shared" si="0"/>
        <v>2.4285714285714284</v>
      </c>
    </row>
    <row r="15" spans="2:8" ht="21" customHeight="1">
      <c r="B15" s="40" t="s">
        <v>10</v>
      </c>
      <c r="C15" s="40">
        <v>117</v>
      </c>
      <c r="D15" s="40">
        <v>7</v>
      </c>
      <c r="E15" s="40">
        <v>149</v>
      </c>
      <c r="F15" s="40">
        <v>24</v>
      </c>
      <c r="G15" s="42">
        <f t="shared" si="0"/>
        <v>1.2735042735042734</v>
      </c>
      <c r="H15" s="42">
        <f t="shared" si="0"/>
        <v>3.4285714285714284</v>
      </c>
    </row>
    <row r="16" spans="2:8" ht="31.5" customHeight="1">
      <c r="B16" s="61" t="s">
        <v>20</v>
      </c>
      <c r="C16" s="56">
        <f>SUM(C7:C15)</f>
        <v>1594</v>
      </c>
      <c r="D16" s="56">
        <f>SUM(D7:D15)</f>
        <v>145</v>
      </c>
      <c r="E16" s="56">
        <f>SUM(E7:E15)</f>
        <v>1822</v>
      </c>
      <c r="F16" s="56">
        <f>SUM(F7:F15)</f>
        <v>259</v>
      </c>
      <c r="G16" s="62">
        <f t="shared" si="0"/>
        <v>1.1430363864491844</v>
      </c>
      <c r="H16" s="62">
        <f t="shared" si="0"/>
        <v>1.7862068965517242</v>
      </c>
    </row>
    <row r="17" spans="2:8" ht="3.75" customHeight="1">
      <c r="B17" s="36"/>
      <c r="C17" s="36"/>
      <c r="D17" s="36"/>
      <c r="E17" s="36"/>
      <c r="F17" s="36"/>
      <c r="G17" s="37"/>
      <c r="H17" s="37"/>
    </row>
    <row r="18" spans="2:8" ht="31.5" customHeight="1">
      <c r="B18" s="63" t="s">
        <v>11</v>
      </c>
      <c r="C18" s="58">
        <v>1096</v>
      </c>
      <c r="D18" s="64">
        <v>164</v>
      </c>
      <c r="E18" s="58">
        <v>1369</v>
      </c>
      <c r="F18" s="64">
        <v>268</v>
      </c>
      <c r="G18" s="65">
        <f>E18/C18</f>
        <v>1.2490875912408759</v>
      </c>
      <c r="H18" s="65">
        <f>F18/D18</f>
        <v>1.6341463414634145</v>
      </c>
    </row>
    <row r="19" spans="2:8" ht="4.5" customHeight="1">
      <c r="B19" s="36"/>
      <c r="C19" s="36"/>
      <c r="D19" s="36"/>
      <c r="E19" s="36"/>
      <c r="F19" s="36"/>
      <c r="G19" s="37"/>
      <c r="H19" s="37"/>
    </row>
    <row r="20" spans="2:8" ht="33.75" customHeight="1">
      <c r="B20" s="59" t="s">
        <v>78</v>
      </c>
      <c r="C20" s="60">
        <f>C16+C18</f>
        <v>2690</v>
      </c>
      <c r="D20" s="60">
        <f>D16+D18</f>
        <v>309</v>
      </c>
      <c r="E20" s="60">
        <f>E16+E18</f>
        <v>3191</v>
      </c>
      <c r="F20" s="60">
        <f>F16+F18</f>
        <v>527</v>
      </c>
      <c r="G20" s="66">
        <f>E20/C20</f>
        <v>1.1862453531598514</v>
      </c>
      <c r="H20" s="66">
        <f>F20/D20</f>
        <v>1.7055016181229774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D32" sqref="D32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45" t="s">
        <v>18</v>
      </c>
      <c r="J1" s="145"/>
      <c r="K1" s="145"/>
      <c r="L1" s="25"/>
    </row>
    <row r="2" spans="1:11" s="23" customFormat="1" ht="26.25" customHeight="1">
      <c r="A2" s="119" t="s">
        <v>85</v>
      </c>
      <c r="B2" s="119"/>
      <c r="C2" s="119"/>
      <c r="D2" s="119"/>
      <c r="E2" s="119"/>
      <c r="F2" s="146"/>
      <c r="G2" s="146"/>
      <c r="H2" s="146"/>
      <c r="I2" s="146"/>
      <c r="J2" s="146"/>
      <c r="K2" s="146"/>
    </row>
    <row r="3" spans="1:11" ht="21" customHeight="1">
      <c r="A3" s="147" t="s">
        <v>99</v>
      </c>
      <c r="B3" s="153" t="s">
        <v>97</v>
      </c>
      <c r="C3" s="154"/>
      <c r="D3" s="155"/>
      <c r="E3" s="120" t="s">
        <v>74</v>
      </c>
      <c r="F3" s="31"/>
      <c r="G3" s="147" t="s">
        <v>99</v>
      </c>
      <c r="H3" s="150" t="s">
        <v>98</v>
      </c>
      <c r="I3" s="151"/>
      <c r="J3" s="152"/>
      <c r="K3" s="120" t="s">
        <v>75</v>
      </c>
    </row>
    <row r="4" spans="1:11" ht="19.5" customHeight="1">
      <c r="A4" s="148"/>
      <c r="B4" s="125" t="s">
        <v>1</v>
      </c>
      <c r="C4" s="120" t="s">
        <v>70</v>
      </c>
      <c r="D4" s="120"/>
      <c r="E4" s="120"/>
      <c r="F4" s="31"/>
      <c r="G4" s="148"/>
      <c r="H4" s="125" t="s">
        <v>1</v>
      </c>
      <c r="I4" s="120" t="s">
        <v>66</v>
      </c>
      <c r="J4" s="120"/>
      <c r="K4" s="120"/>
    </row>
    <row r="5" spans="1:11" ht="15.75" customHeight="1">
      <c r="A5" s="149"/>
      <c r="B5" s="125"/>
      <c r="C5" s="76" t="s">
        <v>68</v>
      </c>
      <c r="D5" s="77" t="s">
        <v>67</v>
      </c>
      <c r="E5" s="120"/>
      <c r="F5" s="31"/>
      <c r="G5" s="149"/>
      <c r="H5" s="125"/>
      <c r="I5" s="77" t="s">
        <v>69</v>
      </c>
      <c r="J5" s="77" t="s">
        <v>67</v>
      </c>
      <c r="K5" s="120"/>
    </row>
    <row r="6" spans="1:11" ht="27.75" customHeight="1">
      <c r="A6" s="43" t="s">
        <v>76</v>
      </c>
      <c r="B6" s="78">
        <v>1096</v>
      </c>
      <c r="C6" s="79">
        <v>164</v>
      </c>
      <c r="D6" s="80">
        <f aca="true" t="shared" si="0" ref="D6:D12">C6/B6%</f>
        <v>14.963503649635035</v>
      </c>
      <c r="E6" s="80">
        <v>3.2</v>
      </c>
      <c r="F6" s="39"/>
      <c r="G6" s="43" t="s">
        <v>76</v>
      </c>
      <c r="H6" s="78">
        <v>1594</v>
      </c>
      <c r="I6" s="78">
        <v>145</v>
      </c>
      <c r="J6" s="80">
        <f aca="true" t="shared" si="1" ref="J6:J12">I6/H6%</f>
        <v>9.096612296110415</v>
      </c>
      <c r="K6" s="80">
        <v>8.1</v>
      </c>
    </row>
    <row r="7" spans="1:11" ht="27.75" customHeight="1">
      <c r="A7" s="44" t="s">
        <v>80</v>
      </c>
      <c r="B7" s="81">
        <v>1157</v>
      </c>
      <c r="C7" s="82">
        <v>176</v>
      </c>
      <c r="D7" s="83">
        <f t="shared" si="0"/>
        <v>15.211754537597233</v>
      </c>
      <c r="E7" s="83">
        <v>3.4</v>
      </c>
      <c r="F7" s="31"/>
      <c r="G7" s="44" t="s">
        <v>80</v>
      </c>
      <c r="H7" s="81">
        <v>1637</v>
      </c>
      <c r="I7" s="81">
        <v>166</v>
      </c>
      <c r="J7" s="83">
        <f t="shared" si="1"/>
        <v>10.140500916310323</v>
      </c>
      <c r="K7" s="83">
        <v>8.3</v>
      </c>
    </row>
    <row r="8" spans="1:11" ht="33" customHeight="1">
      <c r="A8" s="44" t="s">
        <v>96</v>
      </c>
      <c r="B8" s="81">
        <v>1219</v>
      </c>
      <c r="C8" s="82">
        <v>195</v>
      </c>
      <c r="D8" s="83">
        <f t="shared" si="0"/>
        <v>15.996718621821165</v>
      </c>
      <c r="E8" s="83">
        <v>3.5</v>
      </c>
      <c r="F8" s="31"/>
      <c r="G8" s="44" t="s">
        <v>96</v>
      </c>
      <c r="H8" s="81">
        <v>1691</v>
      </c>
      <c r="I8" s="81">
        <v>169</v>
      </c>
      <c r="J8" s="83">
        <f t="shared" si="1"/>
        <v>9.994086339444117</v>
      </c>
      <c r="K8" s="83">
        <v>8.6</v>
      </c>
    </row>
    <row r="9" spans="1:12" ht="33" customHeight="1">
      <c r="A9" s="44" t="s">
        <v>86</v>
      </c>
      <c r="B9" s="81">
        <v>1148</v>
      </c>
      <c r="C9" s="82">
        <v>200</v>
      </c>
      <c r="D9" s="83">
        <f t="shared" si="0"/>
        <v>17.421602787456447</v>
      </c>
      <c r="E9" s="83">
        <v>3.3</v>
      </c>
      <c r="F9" s="31"/>
      <c r="G9" s="44" t="s">
        <v>86</v>
      </c>
      <c r="H9" s="81">
        <v>1681</v>
      </c>
      <c r="I9" s="81">
        <v>181</v>
      </c>
      <c r="J9" s="83">
        <f t="shared" si="1"/>
        <v>10.7674003569304</v>
      </c>
      <c r="K9" s="83">
        <v>8.5</v>
      </c>
      <c r="L9" s="24"/>
    </row>
    <row r="10" spans="1:12" ht="33" customHeight="1">
      <c r="A10" s="44" t="s">
        <v>87</v>
      </c>
      <c r="B10" s="81">
        <v>1247</v>
      </c>
      <c r="C10" s="82">
        <v>232</v>
      </c>
      <c r="D10" s="83">
        <f t="shared" si="0"/>
        <v>18.604651162790695</v>
      </c>
      <c r="E10" s="83">
        <v>3.6</v>
      </c>
      <c r="F10" s="31"/>
      <c r="G10" s="44" t="s">
        <v>87</v>
      </c>
      <c r="H10" s="81">
        <v>1741</v>
      </c>
      <c r="I10" s="81">
        <v>208</v>
      </c>
      <c r="J10" s="83">
        <f t="shared" si="1"/>
        <v>11.947156806433084</v>
      </c>
      <c r="K10" s="83">
        <v>8.8</v>
      </c>
      <c r="L10" s="24"/>
    </row>
    <row r="11" spans="1:12" ht="33" customHeight="1">
      <c r="A11" s="44" t="s">
        <v>88</v>
      </c>
      <c r="B11" s="81">
        <v>1369</v>
      </c>
      <c r="C11" s="88">
        <v>268</v>
      </c>
      <c r="D11" s="83">
        <f t="shared" si="0"/>
        <v>19.576333089846603</v>
      </c>
      <c r="E11" s="83"/>
      <c r="F11" s="106"/>
      <c r="G11" s="107" t="s">
        <v>88</v>
      </c>
      <c r="H11" s="81">
        <v>1822</v>
      </c>
      <c r="I11" s="81">
        <v>259</v>
      </c>
      <c r="J11" s="83">
        <f t="shared" si="1"/>
        <v>14.215148188803514</v>
      </c>
      <c r="K11" s="83"/>
      <c r="L11" s="24"/>
    </row>
    <row r="12" spans="1:12" ht="33" customHeight="1" hidden="1">
      <c r="A12" s="44" t="s">
        <v>89</v>
      </c>
      <c r="B12" s="81"/>
      <c r="C12" s="88"/>
      <c r="D12" s="83" t="e">
        <f t="shared" si="0"/>
        <v>#DIV/0!</v>
      </c>
      <c r="E12" s="83"/>
      <c r="F12" s="106"/>
      <c r="G12" s="107" t="s">
        <v>89</v>
      </c>
      <c r="H12" s="81"/>
      <c r="I12" s="81"/>
      <c r="J12" s="83" t="e">
        <f t="shared" si="1"/>
        <v>#DIV/0!</v>
      </c>
      <c r="K12" s="83"/>
      <c r="L12" s="24"/>
    </row>
    <row r="13" spans="1:12" ht="33" customHeight="1" hidden="1">
      <c r="A13" s="44" t="s">
        <v>90</v>
      </c>
      <c r="B13" s="81"/>
      <c r="C13" s="88"/>
      <c r="D13" s="83" t="e">
        <f aca="true" t="shared" si="2" ref="D13:D18">C13/B13%</f>
        <v>#DIV/0!</v>
      </c>
      <c r="E13" s="83"/>
      <c r="F13" s="106"/>
      <c r="G13" s="107" t="s">
        <v>90</v>
      </c>
      <c r="H13" s="81"/>
      <c r="I13" s="81"/>
      <c r="J13" s="83" t="e">
        <f aca="true" t="shared" si="3" ref="J13:J18">I13/H13%</f>
        <v>#DIV/0!</v>
      </c>
      <c r="K13" s="83"/>
      <c r="L13" s="24"/>
    </row>
    <row r="14" spans="1:12" ht="33" customHeight="1" hidden="1">
      <c r="A14" s="44" t="s">
        <v>91</v>
      </c>
      <c r="B14" s="81"/>
      <c r="C14" s="88"/>
      <c r="D14" s="83" t="e">
        <f t="shared" si="2"/>
        <v>#DIV/0!</v>
      </c>
      <c r="E14" s="83"/>
      <c r="F14" s="106"/>
      <c r="G14" s="107" t="s">
        <v>91</v>
      </c>
      <c r="H14" s="81"/>
      <c r="I14" s="81"/>
      <c r="J14" s="83" t="e">
        <f t="shared" si="3"/>
        <v>#DIV/0!</v>
      </c>
      <c r="K14" s="83"/>
      <c r="L14" s="24"/>
    </row>
    <row r="15" spans="1:12" ht="33" customHeight="1" hidden="1">
      <c r="A15" s="44" t="s">
        <v>92</v>
      </c>
      <c r="B15" s="81"/>
      <c r="C15" s="88"/>
      <c r="D15" s="83" t="e">
        <f t="shared" si="2"/>
        <v>#DIV/0!</v>
      </c>
      <c r="E15" s="83"/>
      <c r="F15" s="106"/>
      <c r="G15" s="107" t="s">
        <v>92</v>
      </c>
      <c r="H15" s="81"/>
      <c r="I15" s="81"/>
      <c r="J15" s="83" t="e">
        <f t="shared" si="3"/>
        <v>#DIV/0!</v>
      </c>
      <c r="K15" s="83"/>
      <c r="L15" s="24"/>
    </row>
    <row r="16" spans="1:12" ht="33" customHeight="1" hidden="1">
      <c r="A16" s="44" t="s">
        <v>93</v>
      </c>
      <c r="B16" s="81"/>
      <c r="C16" s="88"/>
      <c r="D16" s="83" t="e">
        <f t="shared" si="2"/>
        <v>#DIV/0!</v>
      </c>
      <c r="E16" s="83"/>
      <c r="F16" s="106"/>
      <c r="G16" s="107" t="s">
        <v>93</v>
      </c>
      <c r="H16" s="81"/>
      <c r="I16" s="81"/>
      <c r="J16" s="83" t="e">
        <f t="shared" si="3"/>
        <v>#DIV/0!</v>
      </c>
      <c r="K16" s="83"/>
      <c r="L16" s="24"/>
    </row>
    <row r="17" spans="1:12" ht="33" customHeight="1" hidden="1">
      <c r="A17" s="44" t="s">
        <v>94</v>
      </c>
      <c r="B17" s="81"/>
      <c r="C17" s="88"/>
      <c r="D17" s="83" t="e">
        <f t="shared" si="2"/>
        <v>#DIV/0!</v>
      </c>
      <c r="E17" s="83"/>
      <c r="F17" s="106"/>
      <c r="G17" s="107" t="s">
        <v>94</v>
      </c>
      <c r="H17" s="81"/>
      <c r="I17" s="81"/>
      <c r="J17" s="83" t="e">
        <f t="shared" si="3"/>
        <v>#DIV/0!</v>
      </c>
      <c r="K17" s="83"/>
      <c r="L17" s="24"/>
    </row>
    <row r="18" spans="1:13" ht="33" customHeight="1" hidden="1">
      <c r="A18" s="44" t="s">
        <v>95</v>
      </c>
      <c r="B18" s="81"/>
      <c r="C18" s="88"/>
      <c r="D18" s="83" t="e">
        <f t="shared" si="2"/>
        <v>#DIV/0!</v>
      </c>
      <c r="E18" s="83"/>
      <c r="F18" s="106"/>
      <c r="G18" s="107" t="s">
        <v>95</v>
      </c>
      <c r="H18" s="81"/>
      <c r="I18" s="81"/>
      <c r="J18" s="83" t="e">
        <f t="shared" si="3"/>
        <v>#DIV/0!</v>
      </c>
      <c r="K18" s="83"/>
      <c r="L18" s="2"/>
      <c r="M18" s="1"/>
    </row>
    <row r="19" spans="1:11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</sheetData>
  <sheetProtection/>
  <mergeCells count="13">
    <mergeCell ref="H3:J3"/>
    <mergeCell ref="G3:G5"/>
    <mergeCell ref="B3:D3"/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M23" sqref="M23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45" t="s">
        <v>28</v>
      </c>
      <c r="I1" s="145"/>
    </row>
    <row r="2" spans="2:8" ht="39.75" customHeight="1">
      <c r="B2" s="158" t="s">
        <v>109</v>
      </c>
      <c r="C2" s="158"/>
      <c r="D2" s="158"/>
      <c r="E2" s="158"/>
      <c r="F2" s="158"/>
      <c r="G2" s="158"/>
      <c r="H2" s="158"/>
    </row>
    <row r="3" spans="2:8" ht="24" customHeight="1">
      <c r="B3" s="156" t="s">
        <v>60</v>
      </c>
      <c r="C3" s="159" t="s">
        <v>19</v>
      </c>
      <c r="D3" s="159"/>
      <c r="E3" s="160" t="s">
        <v>11</v>
      </c>
      <c r="F3" s="160"/>
      <c r="G3" s="161" t="s">
        <v>20</v>
      </c>
      <c r="H3" s="161"/>
    </row>
    <row r="4" spans="2:8" ht="15.75">
      <c r="B4" s="156"/>
      <c r="C4" s="40" t="s">
        <v>111</v>
      </c>
      <c r="D4" s="40" t="s">
        <v>21</v>
      </c>
      <c r="E4" s="40" t="s">
        <v>111</v>
      </c>
      <c r="F4" s="40" t="s">
        <v>21</v>
      </c>
      <c r="G4" s="40" t="s">
        <v>111</v>
      </c>
      <c r="H4" s="40" t="s">
        <v>21</v>
      </c>
    </row>
    <row r="5" spans="2:8" ht="18.75" customHeight="1">
      <c r="B5" s="156"/>
      <c r="C5" s="86">
        <f aca="true" t="shared" si="0" ref="C5:H5">SUM(C6:C10)</f>
        <v>3191</v>
      </c>
      <c r="D5" s="87">
        <f t="shared" si="0"/>
        <v>100</v>
      </c>
      <c r="E5" s="45">
        <f t="shared" si="0"/>
        <v>1369</v>
      </c>
      <c r="F5" s="67">
        <f t="shared" si="0"/>
        <v>100</v>
      </c>
      <c r="G5" s="47">
        <f t="shared" si="0"/>
        <v>1822</v>
      </c>
      <c r="H5" s="68">
        <f t="shared" si="0"/>
        <v>100.00000000000001</v>
      </c>
    </row>
    <row r="6" spans="2:8" ht="15.75">
      <c r="B6" s="69" t="s">
        <v>29</v>
      </c>
      <c r="C6" s="48">
        <f>E6+G6</f>
        <v>308</v>
      </c>
      <c r="D6" s="46">
        <f>C6/C5%</f>
        <v>9.652146662488247</v>
      </c>
      <c r="E6" s="48">
        <v>146</v>
      </c>
      <c r="F6" s="46">
        <f>E6/E5%</f>
        <v>10.664718772826882</v>
      </c>
      <c r="G6" s="48">
        <v>162</v>
      </c>
      <c r="H6" s="46">
        <f>G6/G5%</f>
        <v>8.89132821075741</v>
      </c>
    </row>
    <row r="7" spans="2:8" ht="15.75">
      <c r="B7" s="69" t="s">
        <v>30</v>
      </c>
      <c r="C7" s="48">
        <f>E7+G7</f>
        <v>722</v>
      </c>
      <c r="D7" s="46">
        <f>C7/C5%</f>
        <v>22.626136007521154</v>
      </c>
      <c r="E7" s="48">
        <v>331</v>
      </c>
      <c r="F7" s="46">
        <f>E7/E5%</f>
        <v>24.178232286340396</v>
      </c>
      <c r="G7" s="48">
        <v>391</v>
      </c>
      <c r="H7" s="46">
        <f>G7/G5%</f>
        <v>21.459934138309553</v>
      </c>
    </row>
    <row r="8" spans="2:8" ht="15.75">
      <c r="B8" s="69" t="s">
        <v>31</v>
      </c>
      <c r="C8" s="48">
        <f>E8+G8</f>
        <v>846</v>
      </c>
      <c r="D8" s="46">
        <f>C8/C5%</f>
        <v>26.51206518332811</v>
      </c>
      <c r="E8" s="48">
        <v>355</v>
      </c>
      <c r="F8" s="46">
        <f>E8/E5%</f>
        <v>25.931336742147554</v>
      </c>
      <c r="G8" s="48">
        <v>491</v>
      </c>
      <c r="H8" s="46">
        <f>G8/G5%</f>
        <v>26.948408342480793</v>
      </c>
    </row>
    <row r="9" spans="2:8" ht="15.75">
      <c r="B9" s="69" t="s">
        <v>32</v>
      </c>
      <c r="C9" s="48">
        <f>E9+G9</f>
        <v>621</v>
      </c>
      <c r="D9" s="46">
        <f>C9/C5%</f>
        <v>19.460984017549357</v>
      </c>
      <c r="E9" s="48">
        <v>260</v>
      </c>
      <c r="F9" s="46">
        <f>E9/E5%</f>
        <v>18.991964937910886</v>
      </c>
      <c r="G9" s="48">
        <v>361</v>
      </c>
      <c r="H9" s="46">
        <f>G9/G5%</f>
        <v>19.81339187705818</v>
      </c>
    </row>
    <row r="10" spans="2:8" ht="15.75">
      <c r="B10" s="69" t="s">
        <v>33</v>
      </c>
      <c r="C10" s="48">
        <f>E10+G10</f>
        <v>694</v>
      </c>
      <c r="D10" s="46">
        <f>C10/C5%</f>
        <v>21.74866812911313</v>
      </c>
      <c r="E10" s="48">
        <v>277</v>
      </c>
      <c r="F10" s="46">
        <f>E10/E5%</f>
        <v>20.23374726077429</v>
      </c>
      <c r="G10" s="48">
        <v>417</v>
      </c>
      <c r="H10" s="46">
        <f>G10/G5%</f>
        <v>22.886937431394074</v>
      </c>
    </row>
    <row r="11" spans="2:8" ht="3.75" customHeight="1">
      <c r="B11" s="32"/>
      <c r="C11" s="33"/>
      <c r="D11" s="34"/>
      <c r="E11" s="49"/>
      <c r="F11" s="34"/>
      <c r="G11" s="50"/>
      <c r="H11" s="34"/>
    </row>
    <row r="12" spans="2:8" ht="19.5" customHeight="1">
      <c r="B12" s="156" t="s">
        <v>61</v>
      </c>
      <c r="C12" s="73" t="s">
        <v>111</v>
      </c>
      <c r="D12" s="73" t="s">
        <v>21</v>
      </c>
      <c r="E12" s="63" t="s">
        <v>111</v>
      </c>
      <c r="F12" s="63" t="s">
        <v>21</v>
      </c>
      <c r="G12" s="61" t="s">
        <v>111</v>
      </c>
      <c r="H12" s="61" t="s">
        <v>21</v>
      </c>
    </row>
    <row r="13" spans="2:8" ht="18.75" customHeight="1">
      <c r="B13" s="156"/>
      <c r="C13" s="86">
        <f aca="true" t="shared" si="1" ref="C13:H13">SUM(C14:C18)</f>
        <v>3191</v>
      </c>
      <c r="D13" s="87">
        <f t="shared" si="1"/>
        <v>100</v>
      </c>
      <c r="E13" s="45">
        <f t="shared" si="1"/>
        <v>1369</v>
      </c>
      <c r="F13" s="67">
        <f t="shared" si="1"/>
        <v>100.00000000000001</v>
      </c>
      <c r="G13" s="47">
        <f t="shared" si="1"/>
        <v>1822</v>
      </c>
      <c r="H13" s="68">
        <f t="shared" si="1"/>
        <v>100</v>
      </c>
    </row>
    <row r="14" spans="2:8" ht="15.75">
      <c r="B14" s="69" t="s">
        <v>34</v>
      </c>
      <c r="C14" s="48">
        <f>E14+G14</f>
        <v>435</v>
      </c>
      <c r="D14" s="51">
        <f>C14/C13%</f>
        <v>13.632090253838921</v>
      </c>
      <c r="E14" s="48">
        <v>241</v>
      </c>
      <c r="F14" s="46">
        <f>E14/E13%</f>
        <v>17.604090577063552</v>
      </c>
      <c r="G14" s="48">
        <v>194</v>
      </c>
      <c r="H14" s="46">
        <f>G14/G13%</f>
        <v>10.647639956092206</v>
      </c>
    </row>
    <row r="15" spans="2:8" ht="15" customHeight="1">
      <c r="B15" s="69" t="s">
        <v>35</v>
      </c>
      <c r="C15" s="48">
        <f>E15+G15</f>
        <v>693</v>
      </c>
      <c r="D15" s="51">
        <f>C15/C13%</f>
        <v>21.717329990598557</v>
      </c>
      <c r="E15" s="48">
        <v>326</v>
      </c>
      <c r="F15" s="46">
        <f>E15/E13%</f>
        <v>23.81300219138057</v>
      </c>
      <c r="G15" s="48">
        <v>367</v>
      </c>
      <c r="H15" s="46">
        <f>G15/G13%</f>
        <v>20.142700329308454</v>
      </c>
    </row>
    <row r="16" spans="2:8" ht="15.75">
      <c r="B16" s="69" t="s">
        <v>36</v>
      </c>
      <c r="C16" s="48">
        <f>E16+G16</f>
        <v>332</v>
      </c>
      <c r="D16" s="51">
        <f>C16/C13%</f>
        <v>10.404261986837982</v>
      </c>
      <c r="E16" s="48">
        <v>160</v>
      </c>
      <c r="F16" s="46">
        <f>E16/E13%</f>
        <v>11.687363038714391</v>
      </c>
      <c r="G16" s="48">
        <v>172</v>
      </c>
      <c r="H16" s="46">
        <f>G16/G13%</f>
        <v>9.440175631174535</v>
      </c>
    </row>
    <row r="17" spans="2:8" ht="15.75">
      <c r="B17" s="69" t="s">
        <v>37</v>
      </c>
      <c r="C17" s="48">
        <f>E17+G17</f>
        <v>798</v>
      </c>
      <c r="D17" s="51">
        <f>C17/C13%</f>
        <v>25.007834534628643</v>
      </c>
      <c r="E17" s="48">
        <v>332</v>
      </c>
      <c r="F17" s="46">
        <f>E17/E13%</f>
        <v>24.25127830533236</v>
      </c>
      <c r="G17" s="48">
        <v>466</v>
      </c>
      <c r="H17" s="46">
        <f>G17/G13%</f>
        <v>25.576289791437983</v>
      </c>
    </row>
    <row r="18" spans="2:8" ht="15.75">
      <c r="B18" s="69" t="s">
        <v>38</v>
      </c>
      <c r="C18" s="48">
        <f>E18+G18</f>
        <v>933</v>
      </c>
      <c r="D18" s="51">
        <f>C18/C13%</f>
        <v>29.238483234095895</v>
      </c>
      <c r="E18" s="48">
        <v>310</v>
      </c>
      <c r="F18" s="46">
        <f>E18/E13%</f>
        <v>22.644265887509132</v>
      </c>
      <c r="G18" s="48">
        <v>623</v>
      </c>
      <c r="H18" s="46">
        <f>G18/G13%</f>
        <v>34.19319429198683</v>
      </c>
    </row>
    <row r="19" spans="2:8" ht="3.75" customHeight="1">
      <c r="B19" s="162"/>
      <c r="C19" s="162"/>
      <c r="D19" s="162"/>
      <c r="E19" s="157"/>
      <c r="F19" s="157"/>
      <c r="G19" s="34"/>
      <c r="H19" s="34"/>
    </row>
    <row r="20" spans="2:8" ht="19.5" customHeight="1">
      <c r="B20" s="156" t="s">
        <v>62</v>
      </c>
      <c r="C20" s="73" t="s">
        <v>111</v>
      </c>
      <c r="D20" s="73" t="s">
        <v>21</v>
      </c>
      <c r="E20" s="63" t="s">
        <v>111</v>
      </c>
      <c r="F20" s="63" t="s">
        <v>21</v>
      </c>
      <c r="G20" s="61" t="s">
        <v>111</v>
      </c>
      <c r="H20" s="61" t="s">
        <v>21</v>
      </c>
    </row>
    <row r="21" spans="2:8" ht="18.75" customHeight="1">
      <c r="B21" s="156"/>
      <c r="C21" s="86">
        <f aca="true" t="shared" si="2" ref="C21:H21">SUM(C22:C28)</f>
        <v>3191</v>
      </c>
      <c r="D21" s="87">
        <f t="shared" si="2"/>
        <v>100</v>
      </c>
      <c r="E21" s="45">
        <f t="shared" si="2"/>
        <v>1369</v>
      </c>
      <c r="F21" s="70">
        <f t="shared" si="2"/>
        <v>100.00000000000001</v>
      </c>
      <c r="G21" s="47">
        <f t="shared" si="2"/>
        <v>1822</v>
      </c>
      <c r="H21" s="71">
        <f t="shared" si="2"/>
        <v>99.99999999999999</v>
      </c>
    </row>
    <row r="22" spans="2:8" ht="15.75">
      <c r="B22" s="69" t="s">
        <v>39</v>
      </c>
      <c r="C22" s="48">
        <f>E22+G22</f>
        <v>235</v>
      </c>
      <c r="D22" s="46">
        <f>C22/C21%</f>
        <v>7.364462550924475</v>
      </c>
      <c r="E22" s="40">
        <v>96</v>
      </c>
      <c r="F22" s="46">
        <f>E22/E21%</f>
        <v>7.012417823228635</v>
      </c>
      <c r="G22" s="48">
        <v>139</v>
      </c>
      <c r="H22" s="46">
        <f>G22/G21%</f>
        <v>7.628979143798024</v>
      </c>
    </row>
    <row r="23" spans="2:8" ht="15.75">
      <c r="B23" s="72" t="s">
        <v>40</v>
      </c>
      <c r="C23" s="48">
        <f aca="true" t="shared" si="3" ref="C23:C28">E23+G23</f>
        <v>621</v>
      </c>
      <c r="D23" s="46">
        <f>C23/C21%</f>
        <v>19.460984017549357</v>
      </c>
      <c r="E23" s="40">
        <v>286</v>
      </c>
      <c r="F23" s="46">
        <f>E23/E21%</f>
        <v>20.891161431701974</v>
      </c>
      <c r="G23" s="48">
        <v>335</v>
      </c>
      <c r="H23" s="46">
        <f>G23/G21%</f>
        <v>18.386388583973655</v>
      </c>
    </row>
    <row r="24" spans="2:8" ht="15.75">
      <c r="B24" s="72" t="s">
        <v>41</v>
      </c>
      <c r="C24" s="48">
        <f t="shared" si="3"/>
        <v>791</v>
      </c>
      <c r="D24" s="46">
        <f>C24/C21%</f>
        <v>24.788467565026636</v>
      </c>
      <c r="E24" s="40">
        <v>312</v>
      </c>
      <c r="F24" s="46">
        <f>E24/E21%</f>
        <v>22.790357925493062</v>
      </c>
      <c r="G24" s="48">
        <v>479</v>
      </c>
      <c r="H24" s="46">
        <f>G24/G21%</f>
        <v>26.28979143798024</v>
      </c>
    </row>
    <row r="25" spans="2:8" ht="15.75">
      <c r="B25" s="72" t="s">
        <v>42</v>
      </c>
      <c r="C25" s="48">
        <f t="shared" si="3"/>
        <v>522</v>
      </c>
      <c r="D25" s="46">
        <f>C25/C21%</f>
        <v>16.358508304606705</v>
      </c>
      <c r="E25" s="40">
        <v>219</v>
      </c>
      <c r="F25" s="46">
        <f>E25/E21%</f>
        <v>15.997078159240322</v>
      </c>
      <c r="G25" s="48">
        <v>303</v>
      </c>
      <c r="H25" s="46">
        <f>G25/G21%</f>
        <v>16.63007683863886</v>
      </c>
    </row>
    <row r="26" spans="2:8" ht="15.75">
      <c r="B26" s="72" t="s">
        <v>43</v>
      </c>
      <c r="C26" s="48">
        <f t="shared" si="3"/>
        <v>562</v>
      </c>
      <c r="D26" s="46">
        <f>C26/C21%</f>
        <v>17.612033845189597</v>
      </c>
      <c r="E26" s="40">
        <v>241</v>
      </c>
      <c r="F26" s="46">
        <f>E26/E21%</f>
        <v>17.604090577063552</v>
      </c>
      <c r="G26" s="48">
        <v>321</v>
      </c>
      <c r="H26" s="46">
        <f>G26/G21%</f>
        <v>17.618002195389682</v>
      </c>
    </row>
    <row r="27" spans="2:8" ht="15.75">
      <c r="B27" s="69" t="s">
        <v>44</v>
      </c>
      <c r="C27" s="48">
        <f t="shared" si="3"/>
        <v>311</v>
      </c>
      <c r="D27" s="46">
        <f>C27/C21%</f>
        <v>9.746161078031966</v>
      </c>
      <c r="E27" s="40">
        <v>145</v>
      </c>
      <c r="F27" s="46">
        <f>E27/E21%</f>
        <v>10.591672753834917</v>
      </c>
      <c r="G27" s="48">
        <v>166</v>
      </c>
      <c r="H27" s="46">
        <f>G27/G21%</f>
        <v>9.11086717892426</v>
      </c>
    </row>
    <row r="28" spans="2:8" ht="15.75">
      <c r="B28" s="69" t="s">
        <v>45</v>
      </c>
      <c r="C28" s="48">
        <f t="shared" si="3"/>
        <v>149</v>
      </c>
      <c r="D28" s="46">
        <f>C28/C21%</f>
        <v>4.669382638671263</v>
      </c>
      <c r="E28" s="40">
        <v>70</v>
      </c>
      <c r="F28" s="46">
        <f>E28/E21%</f>
        <v>5.113221329437546</v>
      </c>
      <c r="G28" s="48">
        <v>79</v>
      </c>
      <c r="H28" s="46">
        <f>G28/G21%</f>
        <v>4.33589462129528</v>
      </c>
    </row>
    <row r="29" spans="6:7" ht="15.75">
      <c r="F29" s="4"/>
      <c r="G29" s="2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P12" sqref="P12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45" t="s">
        <v>46</v>
      </c>
      <c r="I2" s="145"/>
    </row>
    <row r="3" spans="2:8" ht="38.25" customHeight="1">
      <c r="B3" s="163" t="s">
        <v>110</v>
      </c>
      <c r="C3" s="163"/>
      <c r="D3" s="163"/>
      <c r="E3" s="163"/>
      <c r="F3" s="163"/>
      <c r="G3" s="163"/>
      <c r="H3" s="163"/>
    </row>
    <row r="4" spans="2:8" ht="24" customHeight="1">
      <c r="B4" s="156" t="s">
        <v>63</v>
      </c>
      <c r="C4" s="159" t="s">
        <v>19</v>
      </c>
      <c r="D4" s="159"/>
      <c r="E4" s="160" t="s">
        <v>11</v>
      </c>
      <c r="F4" s="160"/>
      <c r="G4" s="161" t="s">
        <v>20</v>
      </c>
      <c r="H4" s="161"/>
    </row>
    <row r="5" spans="2:8" ht="16.5" customHeight="1">
      <c r="B5" s="156"/>
      <c r="C5" s="40" t="s">
        <v>111</v>
      </c>
      <c r="D5" s="40" t="s">
        <v>21</v>
      </c>
      <c r="E5" s="40" t="s">
        <v>111</v>
      </c>
      <c r="F5" s="40" t="s">
        <v>21</v>
      </c>
      <c r="G5" s="40" t="s">
        <v>111</v>
      </c>
      <c r="H5" s="40" t="s">
        <v>21</v>
      </c>
    </row>
    <row r="6" spans="2:8" ht="25.5" customHeight="1">
      <c r="B6" s="156"/>
      <c r="C6" s="86">
        <f aca="true" t="shared" si="0" ref="C6:H6">SUM(C7:C12)</f>
        <v>3191</v>
      </c>
      <c r="D6" s="87">
        <f t="shared" si="0"/>
        <v>99.99999999999999</v>
      </c>
      <c r="E6" s="45">
        <f t="shared" si="0"/>
        <v>1369</v>
      </c>
      <c r="F6" s="70">
        <f t="shared" si="0"/>
        <v>100</v>
      </c>
      <c r="G6" s="47">
        <f t="shared" si="0"/>
        <v>1822</v>
      </c>
      <c r="H6" s="71">
        <f t="shared" si="0"/>
        <v>100</v>
      </c>
    </row>
    <row r="7" spans="2:8" ht="15.75">
      <c r="B7" s="69" t="s">
        <v>22</v>
      </c>
      <c r="C7" s="48">
        <f aca="true" t="shared" si="1" ref="C7:C12">E7+G7</f>
        <v>374</v>
      </c>
      <c r="D7" s="46">
        <f>C7/C6%</f>
        <v>11.720463804450016</v>
      </c>
      <c r="E7" s="40">
        <v>193</v>
      </c>
      <c r="F7" s="46">
        <f>E7/E6%</f>
        <v>14.097881665449233</v>
      </c>
      <c r="G7" s="48">
        <v>181</v>
      </c>
      <c r="H7" s="46">
        <f>G7/G6%</f>
        <v>9.934138309549946</v>
      </c>
    </row>
    <row r="8" spans="2:8" ht="15.75">
      <c r="B8" s="72" t="s">
        <v>23</v>
      </c>
      <c r="C8" s="48">
        <f t="shared" si="1"/>
        <v>535</v>
      </c>
      <c r="D8" s="46">
        <f>C8/C6%</f>
        <v>16.765904105296144</v>
      </c>
      <c r="E8" s="40">
        <v>297</v>
      </c>
      <c r="F8" s="46">
        <f>E8/E6%</f>
        <v>21.694667640613588</v>
      </c>
      <c r="G8" s="48">
        <v>238</v>
      </c>
      <c r="H8" s="46">
        <f>G8/G6%</f>
        <v>13.062568605927552</v>
      </c>
    </row>
    <row r="9" spans="2:8" ht="15.75">
      <c r="B9" s="72" t="s">
        <v>24</v>
      </c>
      <c r="C9" s="48">
        <f t="shared" si="1"/>
        <v>607</v>
      </c>
      <c r="D9" s="46">
        <f>C9/C6%</f>
        <v>19.022250078345348</v>
      </c>
      <c r="E9" s="40">
        <v>295</v>
      </c>
      <c r="F9" s="46">
        <f>E9/E6%</f>
        <v>21.548575602629658</v>
      </c>
      <c r="G9" s="48">
        <v>312</v>
      </c>
      <c r="H9" s="46">
        <f>G9/G6%</f>
        <v>17.12403951701427</v>
      </c>
    </row>
    <row r="10" spans="2:8" ht="15.75">
      <c r="B10" s="72" t="s">
        <v>25</v>
      </c>
      <c r="C10" s="48">
        <f t="shared" si="1"/>
        <v>585</v>
      </c>
      <c r="D10" s="46">
        <f>C10/C6%</f>
        <v>18.332811031024757</v>
      </c>
      <c r="E10" s="40">
        <v>274</v>
      </c>
      <c r="F10" s="46">
        <f>E10/E6%</f>
        <v>20.014609203798393</v>
      </c>
      <c r="G10" s="48">
        <v>311</v>
      </c>
      <c r="H10" s="46">
        <f>G10/G6%</f>
        <v>17.06915477497256</v>
      </c>
    </row>
    <row r="11" spans="2:8" ht="15.75">
      <c r="B11" s="72" t="s">
        <v>26</v>
      </c>
      <c r="C11" s="48">
        <f t="shared" si="1"/>
        <v>508</v>
      </c>
      <c r="D11" s="46">
        <f>C11/C6%</f>
        <v>15.919774365402695</v>
      </c>
      <c r="E11" s="40">
        <v>179</v>
      </c>
      <c r="F11" s="46">
        <f>E11/E6%</f>
        <v>13.075237399561724</v>
      </c>
      <c r="G11" s="48">
        <v>329</v>
      </c>
      <c r="H11" s="46">
        <f>G11/G6%</f>
        <v>18.05708013172338</v>
      </c>
    </row>
    <row r="12" spans="2:8" ht="15.75">
      <c r="B12" s="72" t="s">
        <v>27</v>
      </c>
      <c r="C12" s="48">
        <f t="shared" si="1"/>
        <v>582</v>
      </c>
      <c r="D12" s="46">
        <f>C12/C6%</f>
        <v>18.23879661548104</v>
      </c>
      <c r="E12" s="40">
        <v>131</v>
      </c>
      <c r="F12" s="46">
        <f>E12/E6%</f>
        <v>9.569028487947406</v>
      </c>
      <c r="G12" s="48">
        <v>451</v>
      </c>
      <c r="H12" s="46">
        <f>G12/G6%</f>
        <v>24.753018660812295</v>
      </c>
    </row>
    <row r="13" spans="2:8" ht="8.25" customHeight="1">
      <c r="B13" s="35"/>
      <c r="C13" s="28"/>
      <c r="D13" s="29"/>
      <c r="E13" s="30"/>
      <c r="F13" s="29"/>
      <c r="G13" s="28"/>
      <c r="H13" s="29"/>
    </row>
    <row r="14" spans="2:8" ht="24" customHeight="1">
      <c r="B14" s="119" t="s">
        <v>100</v>
      </c>
      <c r="C14" s="119"/>
      <c r="D14" s="119"/>
      <c r="E14" s="119"/>
      <c r="F14" s="119"/>
      <c r="G14" s="119"/>
      <c r="H14" s="119"/>
    </row>
    <row r="15" spans="2:8" ht="24" customHeight="1">
      <c r="B15" s="156" t="s">
        <v>63</v>
      </c>
      <c r="C15" s="159" t="s">
        <v>19</v>
      </c>
      <c r="D15" s="159"/>
      <c r="E15" s="160" t="s">
        <v>11</v>
      </c>
      <c r="F15" s="160"/>
      <c r="G15" s="161" t="s">
        <v>20</v>
      </c>
      <c r="H15" s="161"/>
    </row>
    <row r="16" spans="2:8" ht="16.5" customHeight="1">
      <c r="B16" s="156"/>
      <c r="C16" s="40" t="s">
        <v>111</v>
      </c>
      <c r="D16" s="40" t="s">
        <v>21</v>
      </c>
      <c r="E16" s="40" t="s">
        <v>111</v>
      </c>
      <c r="F16" s="40" t="s">
        <v>21</v>
      </c>
      <c r="G16" s="40" t="s">
        <v>111</v>
      </c>
      <c r="H16" s="40" t="s">
        <v>21</v>
      </c>
    </row>
    <row r="17" spans="2:8" ht="25.5" customHeight="1">
      <c r="B17" s="156"/>
      <c r="C17" s="86">
        <f aca="true" t="shared" si="2" ref="C17:H17">SUM(C18:C23)</f>
        <v>2690</v>
      </c>
      <c r="D17" s="87">
        <f t="shared" si="2"/>
        <v>100</v>
      </c>
      <c r="E17" s="45">
        <f t="shared" si="2"/>
        <v>1096</v>
      </c>
      <c r="F17" s="70">
        <f t="shared" si="2"/>
        <v>100</v>
      </c>
      <c r="G17" s="47">
        <f t="shared" si="2"/>
        <v>1594</v>
      </c>
      <c r="H17" s="71">
        <f t="shared" si="2"/>
        <v>100</v>
      </c>
    </row>
    <row r="18" spans="2:8" ht="15.75">
      <c r="B18" s="69" t="s">
        <v>22</v>
      </c>
      <c r="C18" s="48">
        <f aca="true" t="shared" si="3" ref="C18:C23">E18+G18</f>
        <v>260</v>
      </c>
      <c r="D18" s="46">
        <f>C18/C17%</f>
        <v>9.66542750929368</v>
      </c>
      <c r="E18" s="40">
        <v>135</v>
      </c>
      <c r="F18" s="46">
        <f>E18/E17%</f>
        <v>12.317518248175181</v>
      </c>
      <c r="G18" s="48">
        <v>125</v>
      </c>
      <c r="H18" s="46">
        <f>G18/G17%</f>
        <v>7.841907151819322</v>
      </c>
    </row>
    <row r="19" spans="2:8" ht="15.75">
      <c r="B19" s="72" t="s">
        <v>23</v>
      </c>
      <c r="C19" s="48">
        <f t="shared" si="3"/>
        <v>568</v>
      </c>
      <c r="D19" s="46">
        <f>C19/C17%</f>
        <v>21.115241635687735</v>
      </c>
      <c r="E19" s="40">
        <v>305</v>
      </c>
      <c r="F19" s="46">
        <f>E19/E17%</f>
        <v>27.82846715328467</v>
      </c>
      <c r="G19" s="48">
        <v>263</v>
      </c>
      <c r="H19" s="46">
        <f>G19/G17%</f>
        <v>16.499372647427855</v>
      </c>
    </row>
    <row r="20" spans="2:8" ht="15.75">
      <c r="B20" s="72" t="s">
        <v>24</v>
      </c>
      <c r="C20" s="48">
        <f t="shared" si="3"/>
        <v>381</v>
      </c>
      <c r="D20" s="46">
        <f>C20/C17%</f>
        <v>14.163568773234202</v>
      </c>
      <c r="E20" s="40">
        <v>188</v>
      </c>
      <c r="F20" s="46">
        <f>E20/E17%</f>
        <v>17.153284671532845</v>
      </c>
      <c r="G20" s="48">
        <v>193</v>
      </c>
      <c r="H20" s="46">
        <f>G20/G17%</f>
        <v>12.107904642409034</v>
      </c>
    </row>
    <row r="21" spans="2:8" ht="15.75">
      <c r="B21" s="72" t="s">
        <v>25</v>
      </c>
      <c r="C21" s="48">
        <f t="shared" si="3"/>
        <v>460</v>
      </c>
      <c r="D21" s="46">
        <f>C21/C17%</f>
        <v>17.1003717472119</v>
      </c>
      <c r="E21" s="40">
        <v>187</v>
      </c>
      <c r="F21" s="46">
        <f>E21/E17%</f>
        <v>17.062043795620436</v>
      </c>
      <c r="G21" s="48">
        <v>273</v>
      </c>
      <c r="H21" s="46">
        <f>G21/G17%</f>
        <v>17.1267252195734</v>
      </c>
    </row>
    <row r="22" spans="2:8" ht="15.75">
      <c r="B22" s="72" t="s">
        <v>26</v>
      </c>
      <c r="C22" s="48">
        <f t="shared" si="3"/>
        <v>452</v>
      </c>
      <c r="D22" s="46">
        <f>C22/C17%</f>
        <v>16.802973977695167</v>
      </c>
      <c r="E22" s="40">
        <v>160</v>
      </c>
      <c r="F22" s="46">
        <f>E22/E17%</f>
        <v>14.5985401459854</v>
      </c>
      <c r="G22" s="48">
        <v>292</v>
      </c>
      <c r="H22" s="46">
        <f>G22/G17%</f>
        <v>18.318695106649937</v>
      </c>
    </row>
    <row r="23" spans="2:8" ht="15.75">
      <c r="B23" s="72" t="s">
        <v>27</v>
      </c>
      <c r="C23" s="48">
        <f t="shared" si="3"/>
        <v>569</v>
      </c>
      <c r="D23" s="46">
        <f>C23/C17%</f>
        <v>21.152416356877325</v>
      </c>
      <c r="E23" s="40">
        <v>121</v>
      </c>
      <c r="F23" s="46">
        <f>E23/E17%</f>
        <v>11.040145985401459</v>
      </c>
      <c r="G23" s="48">
        <v>448</v>
      </c>
      <c r="H23" s="46">
        <f>G23/G17%</f>
        <v>28.105395232120454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2020-05-05T10:50:09Z</cp:lastPrinted>
  <dcterms:created xsi:type="dcterms:W3CDTF">1997-02-26T13:46:56Z</dcterms:created>
  <dcterms:modified xsi:type="dcterms:W3CDTF">2020-06-02T09:49:17Z</dcterms:modified>
  <cp:category/>
  <cp:version/>
  <cp:contentType/>
  <cp:contentStatus/>
</cp:coreProperties>
</file>