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10" firstSheet="3" activeTab="5"/>
  </bookViews>
  <sheets>
    <sheet name="Stan-XII-2012" sheetId="1" r:id="rId1"/>
    <sheet name="Bez.szcz. syt." sheetId="2" r:id="rId2"/>
    <sheet name="Dynamika XII 2012" sheetId="3" r:id="rId3"/>
    <sheet name="Stopa bez." sheetId="4" r:id="rId4"/>
    <sheet name="struktura XII" sheetId="5" r:id="rId5"/>
    <sheet name="Struk. kobiet XII 2012" sheetId="6" r:id="rId6"/>
    <sheet name="Czas bez pracy" sheetId="7" r:id="rId7"/>
  </sheets>
  <definedNames/>
  <calcPr fullCalcOnLoad="1"/>
</workbook>
</file>

<file path=xl/sharedStrings.xml><?xml version="1.0" encoding="utf-8"?>
<sst xmlns="http://schemas.openxmlformats.org/spreadsheetml/2006/main" count="250" uniqueCount="126">
  <si>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</si>
  <si>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</si>
  <si>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</si>
  <si>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</si>
  <si>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</si>
  <si>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</si>
  <si>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</si>
  <si>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31 XII 2010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</si>
  <si>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</si>
  <si>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</si>
  <si>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</si>
  <si>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</si>
  <si>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</si>
  <si>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</si>
  <si>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</si>
  <si>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</si>
  <si>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</si>
  <si>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</si>
  <si>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</si>
  <si>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</si>
  <si>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</si>
  <si>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</si>
  <si>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</si>
  <si>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</si>
  <si>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</si>
  <si>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</si>
  <si>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</si>
  <si>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</si>
  <si>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</si>
  <si>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</si>
  <si>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</si>
  <si>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</si>
  <si>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</si>
  <si>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</si>
  <si>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</si>
  <si>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Do 25-go roku           życia</t>
  </si>
  <si>
    <t>Kobiety, które nie podjęły zatrudnienia po urodzeniu dziecka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</si>
  <si>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</si>
  <si>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</si>
  <si>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</si>
  <si>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</si>
  <si>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</si>
  <si>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Tabela nr 3</t>
  </si>
  <si>
    <t>JELENIA  GÓRA   -    liczba bezrobotnych</t>
  </si>
  <si>
    <t>POWIAT JELENIOGÓRSKI  -  liczba bezrobotnych</t>
  </si>
  <si>
    <t>z prawem do zasiłku      ogółem            %</t>
  </si>
  <si>
    <t>Tabela nr 4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</si>
  <si>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</si>
  <si>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</si>
  <si>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</si>
  <si>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</si>
  <si>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</si>
  <si>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</si>
  <si>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</si>
  <si>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</si>
  <si>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31 I 2012</t>
  </si>
  <si>
    <t>Dynamika 31 XII 2011 = 100 %</t>
  </si>
  <si>
    <t>Kształtowanie się stopy bezrobocia w poszczególnych miesiącach 2012 roku</t>
  </si>
  <si>
    <t>Dynamika  XII /2011 = 100 %</t>
  </si>
  <si>
    <t>ROK  2012</t>
  </si>
  <si>
    <t>29 II 2012</t>
  </si>
  <si>
    <t>Tabela nr 1</t>
  </si>
  <si>
    <t>31 III 2012</t>
  </si>
  <si>
    <t>30 IV 2012</t>
  </si>
  <si>
    <t>31 V 2012</t>
  </si>
  <si>
    <t>Bez                  kwalifikacji zawodo-wych</t>
  </si>
  <si>
    <t>Bez               wykształcenia                   średniego</t>
  </si>
  <si>
    <t>Samotnie wychowujące co najmniej     jedno  dziecko do 18 roku                     życia</t>
  </si>
  <si>
    <t>Osoby będące         w szczególnej sytuacji na            rynku pracy</t>
  </si>
  <si>
    <t xml:space="preserve">Bezrobotni zarejestrowani                            wg stanu na  31 XII 2011 r. </t>
  </si>
  <si>
    <t>30 VI 2012</t>
  </si>
  <si>
    <t>31 VII 2012</t>
  </si>
  <si>
    <t>31 VIII 2012</t>
  </si>
  <si>
    <t>30 IX 2012</t>
  </si>
  <si>
    <t>31 X 2012</t>
  </si>
  <si>
    <t>(*) korekta stopy bezrobocia GUS od grudnia 2011 r. do sierpnia 2012 r.</t>
  </si>
  <si>
    <t>Bez               doświadcze-      nia                zawodowego</t>
  </si>
  <si>
    <t>Długo-trwale bezro-botne</t>
  </si>
  <si>
    <t>30 XI 2012</t>
  </si>
  <si>
    <t xml:space="preserve">       31 X 2012   </t>
  </si>
  <si>
    <t>31 XII 2012</t>
  </si>
  <si>
    <t>Bezrobotni zarejestrowani                                     wg stanu na  31 XII 2012 r.</t>
  </si>
  <si>
    <t>Bezrobotni  zarejestrowani                                      -   stan na 31 XII 2012 r.</t>
  </si>
  <si>
    <t>Bezrobotni zarejestrowani  -                                        stan na 31 XII 2012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</si>
  <si>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 - XII / 2012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</si>
  <si>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 - XII / 2012 </t>
    </r>
  </si>
  <si>
    <t>czas pozostawania bez pracy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</si>
  <si>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</si>
  <si>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</si>
  <si>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</si>
  <si>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</si>
  <si>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</si>
  <si>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</si>
  <si>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</si>
  <si>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</si>
  <si>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Struktura bezrobotnych według czasu pozostawania bez pracy -  stan na 31 grudnia  2011 r.</t>
  </si>
  <si>
    <t>Struktura bezrobotnych według czasu pozostawania bez pracy - stan na 31 grudnia 2012 r.</t>
  </si>
  <si>
    <t>grupy wieku</t>
  </si>
  <si>
    <t>18 - 24 lata</t>
  </si>
  <si>
    <t>25 - 34 lata</t>
  </si>
  <si>
    <t>35 - 44 lata</t>
  </si>
  <si>
    <t>45 - 54 lata</t>
  </si>
  <si>
    <t>powyżej 55 lat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</si>
  <si>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</si>
  <si>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</si>
  <si>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</si>
  <si>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</si>
  <si>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</si>
  <si>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</si>
  <si>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</si>
  <si>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</si>
  <si>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</si>
  <si>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</si>
  <si>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</si>
  <si>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</si>
  <si>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</si>
  <si>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</si>
  <si>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Struktura bezrobotnych według wieku, poziomu wykształcenia, stażu pracy,                                              według stanu na  31 grudnia 2012 r.</t>
  </si>
  <si>
    <t xml:space="preserve">Liczba bezrobotnych ogółem oraz dynamika bezrobocia:   grudzień 2011 r. - grudzień 2012 r. </t>
  </si>
  <si>
    <t>Tabela nr 5</t>
  </si>
  <si>
    <t xml:space="preserve">          Tabela nr 6</t>
  </si>
  <si>
    <t>Stopa bezrobocia %  (*)</t>
  </si>
  <si>
    <t>Stopa bezrobocia % (*)</t>
  </si>
  <si>
    <t>Powiatowy Urząd Pracy</t>
  </si>
  <si>
    <t>Stopa bezrobocia (w %)  -  stan w końcu grudnia 2012 r.</t>
  </si>
  <si>
    <t>Struktura bezrobotnych kobiet według wieku, poziomu wykształcenia, stażu pracy,                                              według stanu na  31 grudnia 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</si>
</sst>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/>
    </xf>
    <xf numFmtId="164" fontId="9" fillId="2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165" fontId="13" fillId="7" borderId="14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165" fontId="13" fillId="7" borderId="18" xfId="0" applyNumberFormat="1" applyFont="1" applyFill="1" applyBorder="1" applyAlignment="1">
      <alignment horizontal="center"/>
    </xf>
    <xf numFmtId="3" fontId="13" fillId="4" borderId="19" xfId="0" applyNumberFormat="1" applyFont="1" applyFill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9" fillId="22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1" fontId="11" fillId="22" borderId="10" xfId="0" applyNumberFormat="1" applyFont="1" applyFill="1" applyBorder="1" applyAlignment="1">
      <alignment horizontal="center" vertical="center"/>
    </xf>
    <xf numFmtId="3" fontId="36" fillId="7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164" fontId="11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3" fontId="27" fillId="4" borderId="21" xfId="0" applyNumberFormat="1" applyFont="1" applyFill="1" applyBorder="1" applyAlignment="1">
      <alignment horizontal="right"/>
    </xf>
    <xf numFmtId="165" fontId="27" fillId="4" borderId="22" xfId="0" applyNumberFormat="1" applyFont="1" applyFill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165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165" fontId="39" fillId="0" borderId="10" xfId="0" applyNumberFormat="1" applyFont="1" applyBorder="1" applyAlignment="1">
      <alignment horizontal="right"/>
    </xf>
    <xf numFmtId="165" fontId="39" fillId="0" borderId="14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center" wrapText="1"/>
    </xf>
    <xf numFmtId="3" fontId="39" fillId="0" borderId="0" xfId="0" applyNumberFormat="1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165" fontId="39" fillId="0" borderId="23" xfId="0" applyNumberFormat="1" applyFont="1" applyBorder="1" applyAlignment="1">
      <alignment horizontal="right"/>
    </xf>
    <xf numFmtId="0" fontId="39" fillId="0" borderId="23" xfId="0" applyFont="1" applyBorder="1" applyAlignment="1">
      <alignment horizontal="right"/>
    </xf>
    <xf numFmtId="165" fontId="39" fillId="0" borderId="23" xfId="0" applyNumberFormat="1" applyFont="1" applyBorder="1" applyAlignment="1">
      <alignment horizontal="right"/>
    </xf>
    <xf numFmtId="3" fontId="39" fillId="0" borderId="23" xfId="0" applyNumberFormat="1" applyFont="1" applyBorder="1" applyAlignment="1">
      <alignment horizontal="right"/>
    </xf>
    <xf numFmtId="165" fontId="39" fillId="0" borderId="18" xfId="0" applyNumberFormat="1" applyFont="1" applyBorder="1" applyAlignment="1">
      <alignment horizontal="right"/>
    </xf>
    <xf numFmtId="166" fontId="27" fillId="4" borderId="22" xfId="0" applyNumberFormat="1" applyFont="1" applyFill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3" fontId="39" fillId="0" borderId="23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6" fontId="39" fillId="0" borderId="10" xfId="0" applyNumberFormat="1" applyFont="1" applyBorder="1" applyAlignment="1">
      <alignment horizontal="right"/>
    </xf>
    <xf numFmtId="166" fontId="39" fillId="0" borderId="23" xfId="0" applyNumberFormat="1" applyFont="1" applyBorder="1" applyAlignment="1">
      <alignment horizontal="right"/>
    </xf>
    <xf numFmtId="3" fontId="39" fillId="0" borderId="24" xfId="0" applyNumberFormat="1" applyFont="1" applyFill="1" applyBorder="1" applyAlignment="1">
      <alignment horizontal="right"/>
    </xf>
    <xf numFmtId="0" fontId="8" fillId="6" borderId="10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center" vertical="top" wrapText="1"/>
    </xf>
    <xf numFmtId="0" fontId="22" fillId="6" borderId="10" xfId="0" applyFont="1" applyFill="1" applyBorder="1" applyAlignment="1">
      <alignment horizontal="center" vertical="top" wrapText="1"/>
    </xf>
    <xf numFmtId="0" fontId="37" fillId="6" borderId="10" xfId="0" applyFont="1" applyFill="1" applyBorder="1" applyAlignment="1">
      <alignment horizontal="center" vertical="top" wrapText="1"/>
    </xf>
    <xf numFmtId="3" fontId="27" fillId="7" borderId="21" xfId="0" applyNumberFormat="1" applyFont="1" applyFill="1" applyBorder="1" applyAlignment="1">
      <alignment horizontal="right"/>
    </xf>
    <xf numFmtId="166" fontId="27" fillId="7" borderId="21" xfId="0" applyNumberFormat="1" applyFont="1" applyFill="1" applyBorder="1" applyAlignment="1">
      <alignment horizontal="right"/>
    </xf>
    <xf numFmtId="3" fontId="27" fillId="23" borderId="21" xfId="0" applyNumberFormat="1" applyFont="1" applyFill="1" applyBorder="1" applyAlignment="1">
      <alignment horizontal="right"/>
    </xf>
    <xf numFmtId="166" fontId="27" fillId="23" borderId="21" xfId="0" applyNumberFormat="1" applyFont="1" applyFill="1" applyBorder="1" applyAlignment="1">
      <alignment horizontal="right"/>
    </xf>
    <xf numFmtId="165" fontId="27" fillId="23" borderId="21" xfId="0" applyNumberFormat="1" applyFont="1" applyFill="1" applyBorder="1" applyAlignment="1">
      <alignment horizontal="right"/>
    </xf>
    <xf numFmtId="0" fontId="38" fillId="6" borderId="25" xfId="0" applyFont="1" applyFill="1" applyBorder="1" applyAlignment="1">
      <alignment horizontal="center" wrapText="1"/>
    </xf>
    <xf numFmtId="0" fontId="15" fillId="6" borderId="12" xfId="0" applyFont="1" applyFill="1" applyBorder="1" applyAlignment="1">
      <alignment horizontal="center" wrapText="1"/>
    </xf>
    <xf numFmtId="0" fontId="15" fillId="6" borderId="16" xfId="0" applyFont="1" applyFill="1" applyBorder="1" applyAlignment="1">
      <alignment horizontal="center" wrapText="1"/>
    </xf>
    <xf numFmtId="0" fontId="28" fillId="6" borderId="26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right"/>
    </xf>
    <xf numFmtId="0" fontId="28" fillId="6" borderId="27" xfId="0" applyFont="1" applyFill="1" applyBorder="1" applyAlignment="1">
      <alignment horizontal="right"/>
    </xf>
    <xf numFmtId="0" fontId="28" fillId="6" borderId="28" xfId="0" applyFont="1" applyFill="1" applyBorder="1" applyAlignment="1">
      <alignment horizontal="right"/>
    </xf>
    <xf numFmtId="0" fontId="28" fillId="6" borderId="27" xfId="0" applyFont="1" applyFill="1" applyBorder="1" applyAlignment="1">
      <alignment horizontal="right"/>
    </xf>
    <xf numFmtId="0" fontId="28" fillId="6" borderId="28" xfId="0" applyFont="1" applyFill="1" applyBorder="1" applyAlignment="1">
      <alignment horizontal="right"/>
    </xf>
    <xf numFmtId="0" fontId="28" fillId="6" borderId="26" xfId="0" applyFont="1" applyFill="1" applyBorder="1" applyAlignment="1">
      <alignment horizontal="center" wrapText="1"/>
    </xf>
    <xf numFmtId="49" fontId="15" fillId="6" borderId="12" xfId="0" applyNumberFormat="1" applyFont="1" applyFill="1" applyBorder="1" applyAlignment="1">
      <alignment horizontal="center" wrapText="1"/>
    </xf>
    <xf numFmtId="3" fontId="27" fillId="4" borderId="21" xfId="0" applyNumberFormat="1" applyFont="1" applyFill="1" applyBorder="1" applyAlignment="1">
      <alignment horizontal="right"/>
    </xf>
    <xf numFmtId="165" fontId="27" fillId="4" borderId="22" xfId="0" applyNumberFormat="1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8" fillId="0" borderId="27" xfId="0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 horizontal="right"/>
    </xf>
    <xf numFmtId="165" fontId="39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165" fontId="39" fillId="0" borderId="10" xfId="0" applyNumberFormat="1" applyFont="1" applyFill="1" applyBorder="1" applyAlignment="1">
      <alignment horizontal="right"/>
    </xf>
    <xf numFmtId="165" fontId="39" fillId="0" borderId="14" xfId="0" applyNumberFormat="1" applyFont="1" applyFill="1" applyBorder="1" applyAlignment="1">
      <alignment horizontal="right"/>
    </xf>
    <xf numFmtId="3" fontId="39" fillId="0" borderId="23" xfId="0" applyNumberFormat="1" applyFont="1" applyFill="1" applyBorder="1" applyAlignment="1">
      <alignment horizontal="right"/>
    </xf>
    <xf numFmtId="165" fontId="39" fillId="0" borderId="23" xfId="0" applyNumberFormat="1" applyFont="1" applyFill="1" applyBorder="1" applyAlignment="1">
      <alignment horizontal="right"/>
    </xf>
    <xf numFmtId="0" fontId="39" fillId="0" borderId="23" xfId="0" applyFont="1" applyFill="1" applyBorder="1" applyAlignment="1">
      <alignment horizontal="right"/>
    </xf>
    <xf numFmtId="165" fontId="39" fillId="0" borderId="23" xfId="0" applyNumberFormat="1" applyFont="1" applyFill="1" applyBorder="1" applyAlignment="1">
      <alignment horizontal="right"/>
    </xf>
    <xf numFmtId="165" fontId="39" fillId="0" borderId="18" xfId="0" applyNumberFormat="1" applyFont="1" applyFill="1" applyBorder="1" applyAlignment="1">
      <alignment horizontal="right"/>
    </xf>
    <xf numFmtId="0" fontId="7" fillId="23" borderId="12" xfId="0" applyFont="1" applyFill="1" applyBorder="1" applyAlignment="1">
      <alignment horizontal="center" vertical="center"/>
    </xf>
    <xf numFmtId="0" fontId="7" fillId="23" borderId="13" xfId="0" applyFont="1" applyFill="1" applyBorder="1" applyAlignment="1">
      <alignment horizontal="center" vertical="center"/>
    </xf>
    <xf numFmtId="3" fontId="13" fillId="23" borderId="15" xfId="0" applyNumberFormat="1" applyFont="1" applyFill="1" applyBorder="1" applyAlignment="1">
      <alignment horizontal="center"/>
    </xf>
    <xf numFmtId="3" fontId="13" fillId="23" borderId="19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right"/>
    </xf>
    <xf numFmtId="3" fontId="27" fillId="7" borderId="30" xfId="0" applyNumberFormat="1" applyFont="1" applyFill="1" applyBorder="1" applyAlignment="1">
      <alignment horizontal="right"/>
    </xf>
    <xf numFmtId="3" fontId="39" fillId="0" borderId="31" xfId="0" applyNumberFormat="1" applyFont="1" applyBorder="1" applyAlignment="1">
      <alignment horizontal="right"/>
    </xf>
    <xf numFmtId="3" fontId="39" fillId="0" borderId="32" xfId="0" applyNumberFormat="1" applyFont="1" applyBorder="1" applyAlignment="1">
      <alignment horizontal="right"/>
    </xf>
    <xf numFmtId="0" fontId="38" fillId="6" borderId="33" xfId="0" applyFont="1" applyFill="1" applyBorder="1" applyAlignment="1">
      <alignment horizontal="center" wrapText="1"/>
    </xf>
    <xf numFmtId="0" fontId="15" fillId="6" borderId="34" xfId="0" applyFont="1" applyFill="1" applyBorder="1" applyAlignment="1">
      <alignment horizontal="center" wrapText="1"/>
    </xf>
    <xf numFmtId="49" fontId="15" fillId="6" borderId="34" xfId="0" applyNumberFormat="1" applyFont="1" applyFill="1" applyBorder="1" applyAlignment="1">
      <alignment horizontal="center" wrapText="1"/>
    </xf>
    <xf numFmtId="49" fontId="15" fillId="6" borderId="35" xfId="0" applyNumberFormat="1" applyFont="1" applyFill="1" applyBorder="1" applyAlignment="1">
      <alignment horizontal="center" wrapText="1"/>
    </xf>
    <xf numFmtId="3" fontId="39" fillId="0" borderId="31" xfId="0" applyNumberFormat="1" applyFont="1" applyFill="1" applyBorder="1" applyAlignment="1">
      <alignment horizontal="right"/>
    </xf>
    <xf numFmtId="3" fontId="39" fillId="0" borderId="32" xfId="0" applyNumberFormat="1" applyFont="1" applyFill="1" applyBorder="1" applyAlignment="1">
      <alignment horizontal="right"/>
    </xf>
    <xf numFmtId="0" fontId="38" fillId="0" borderId="33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49" fontId="15" fillId="0" borderId="34" xfId="0" applyNumberFormat="1" applyFont="1" applyFill="1" applyBorder="1" applyAlignment="1">
      <alignment horizontal="center" wrapText="1"/>
    </xf>
    <xf numFmtId="49" fontId="15" fillId="0" borderId="35" xfId="0" applyNumberFormat="1" applyFont="1" applyFill="1" applyBorder="1" applyAlignment="1">
      <alignment horizontal="center" wrapText="1"/>
    </xf>
    <xf numFmtId="3" fontId="11" fillId="7" borderId="10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22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22" borderId="13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3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6" borderId="13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164" fontId="11" fillId="7" borderId="13" xfId="0" applyNumberFormat="1" applyFont="1" applyFill="1" applyBorder="1" applyAlignment="1">
      <alignment horizontal="center" vertical="center"/>
    </xf>
    <xf numFmtId="164" fontId="11" fillId="7" borderId="31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6" fillId="6" borderId="37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11" fillId="22" borderId="13" xfId="0" applyNumberFormat="1" applyFont="1" applyFill="1" applyBorder="1" applyAlignment="1">
      <alignment horizontal="center" vertical="center"/>
    </xf>
    <xf numFmtId="164" fontId="11" fillId="22" borderId="31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6" borderId="10" xfId="0" applyFont="1" applyFill="1" applyBorder="1" applyAlignment="1">
      <alignment horizont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wrapText="1"/>
    </xf>
    <xf numFmtId="0" fontId="7" fillId="23" borderId="31" xfId="0" applyFont="1" applyFill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7" fillId="4" borderId="13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23" fillId="0" borderId="39" xfId="0" applyFont="1" applyBorder="1" applyAlignment="1">
      <alignment horizontal="center"/>
    </xf>
    <xf numFmtId="0" fontId="7" fillId="23" borderId="40" xfId="0" applyFont="1" applyFill="1" applyBorder="1" applyAlignment="1">
      <alignment horizontal="center" vertical="center" wrapText="1"/>
    </xf>
    <xf numFmtId="0" fontId="7" fillId="23" borderId="41" xfId="0" applyFont="1" applyFill="1" applyBorder="1" applyAlignment="1">
      <alignment horizontal="center" vertical="center" wrapText="1"/>
    </xf>
    <xf numFmtId="0" fontId="7" fillId="23" borderId="42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wrapText="1"/>
    </xf>
    <xf numFmtId="0" fontId="28" fillId="6" borderId="44" xfId="0" applyFont="1" applyFill="1" applyBorder="1" applyAlignment="1">
      <alignment horizontal="center" wrapText="1"/>
    </xf>
    <xf numFmtId="0" fontId="28" fillId="7" borderId="26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28" fillId="23" borderId="27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wrapText="1"/>
    </xf>
    <xf numFmtId="0" fontId="28" fillId="0" borderId="4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0">
      <selection activeCell="I26" sqref="I26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5.75">
      <c r="A1" s="1"/>
      <c r="B1" s="1"/>
      <c r="C1" s="1"/>
      <c r="D1" s="1"/>
      <c r="E1" s="1"/>
      <c r="F1" s="1"/>
      <c r="G1" s="97" t="s">
        <v>61</v>
      </c>
    </row>
    <row r="2" spans="1:7" ht="12" customHeight="1">
      <c r="A2" s="1"/>
      <c r="B2" s="1"/>
      <c r="C2" s="1"/>
      <c r="D2" s="1"/>
      <c r="E2" s="1"/>
      <c r="F2" s="2"/>
      <c r="G2" s="1"/>
    </row>
    <row r="3" spans="1:7" ht="12.75">
      <c r="A3" s="214" t="s">
        <v>0</v>
      </c>
      <c r="B3" s="214"/>
      <c r="C3" s="214"/>
      <c r="D3" s="214"/>
      <c r="E3" s="214"/>
      <c r="F3" s="214"/>
      <c r="G3" s="214"/>
    </row>
    <row r="4" spans="1:7" ht="24" customHeight="1">
      <c r="A4" s="214"/>
      <c r="B4" s="214"/>
      <c r="C4" s="214"/>
      <c r="D4" s="214"/>
      <c r="E4" s="214"/>
      <c r="F4" s="214"/>
      <c r="G4" s="214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211" t="s">
        <v>1</v>
      </c>
      <c r="B6" s="215" t="s">
        <v>2</v>
      </c>
      <c r="C6" s="215"/>
      <c r="D6" s="215"/>
      <c r="E6" s="211" t="s">
        <v>56</v>
      </c>
      <c r="F6" s="216"/>
      <c r="G6" s="216"/>
    </row>
    <row r="7" spans="1:7" ht="25.5">
      <c r="A7" s="211"/>
      <c r="B7" s="90" t="s">
        <v>3</v>
      </c>
      <c r="C7" s="217" t="s">
        <v>4</v>
      </c>
      <c r="D7" s="217"/>
      <c r="E7" s="217" t="s">
        <v>5</v>
      </c>
      <c r="F7" s="217"/>
      <c r="G7" s="91" t="s">
        <v>6</v>
      </c>
    </row>
    <row r="8" spans="1:7" ht="27" customHeight="1">
      <c r="A8" s="84" t="s">
        <v>7</v>
      </c>
      <c r="B8" s="85">
        <v>8459</v>
      </c>
      <c r="C8" s="223">
        <v>1700</v>
      </c>
      <c r="D8" s="224"/>
      <c r="E8" s="225">
        <v>1.102</v>
      </c>
      <c r="F8" s="225"/>
      <c r="G8" s="86">
        <v>1.127</v>
      </c>
    </row>
    <row r="9" spans="1:7" s="6" customFormat="1" ht="27" customHeight="1">
      <c r="A9" s="83" t="s">
        <v>54</v>
      </c>
      <c r="B9" s="25">
        <v>7679</v>
      </c>
      <c r="C9" s="206">
        <v>1509</v>
      </c>
      <c r="D9" s="206"/>
      <c r="E9" s="226">
        <v>1</v>
      </c>
      <c r="F9" s="227"/>
      <c r="G9" s="35">
        <v>1</v>
      </c>
    </row>
    <row r="10" spans="1:7" s="6" customFormat="1" ht="27" customHeight="1">
      <c r="A10" s="84" t="s">
        <v>78</v>
      </c>
      <c r="B10" s="85">
        <v>7611</v>
      </c>
      <c r="C10" s="207">
        <v>1383</v>
      </c>
      <c r="D10" s="208"/>
      <c r="E10" s="209">
        <v>0.991</v>
      </c>
      <c r="F10" s="210"/>
      <c r="G10" s="86">
        <v>0.917</v>
      </c>
    </row>
    <row r="11" spans="1:7" ht="28.5" customHeight="1">
      <c r="A11" s="7" t="s">
        <v>80</v>
      </c>
      <c r="B11" s="8">
        <v>7799</v>
      </c>
      <c r="C11" s="184">
        <v>1420</v>
      </c>
      <c r="D11" s="184"/>
      <c r="E11" s="219">
        <v>1.016</v>
      </c>
      <c r="F11" s="220"/>
      <c r="G11" s="9">
        <v>0.941</v>
      </c>
    </row>
    <row r="12" spans="1:8" ht="18.75" customHeight="1">
      <c r="A12" s="221"/>
      <c r="B12" s="221"/>
      <c r="C12" s="221"/>
      <c r="D12" s="221"/>
      <c r="E12" s="221"/>
      <c r="F12" s="221"/>
      <c r="G12" s="221"/>
      <c r="H12" s="10"/>
    </row>
    <row r="13" spans="1:7" ht="9" customHeight="1" hidden="1">
      <c r="A13" s="11"/>
      <c r="B13" s="12"/>
      <c r="C13" s="13"/>
      <c r="D13" s="13"/>
      <c r="E13" s="14"/>
      <c r="F13" s="14"/>
      <c r="G13" s="14"/>
    </row>
    <row r="14" spans="1:7" ht="31.5" customHeight="1">
      <c r="A14" s="218" t="s">
        <v>8</v>
      </c>
      <c r="B14" s="211" t="s">
        <v>83</v>
      </c>
      <c r="C14" s="211"/>
      <c r="D14" s="211"/>
      <c r="E14" s="211"/>
      <c r="F14" s="217" t="s">
        <v>84</v>
      </c>
      <c r="G14" s="211" t="s">
        <v>85</v>
      </c>
    </row>
    <row r="15" spans="1:7" ht="33" customHeight="1">
      <c r="A15" s="218"/>
      <c r="B15" s="213" t="s">
        <v>3</v>
      </c>
      <c r="C15" s="213"/>
      <c r="D15" s="222" t="s">
        <v>9</v>
      </c>
      <c r="E15" s="222"/>
      <c r="F15" s="228"/>
      <c r="G15" s="217"/>
    </row>
    <row r="16" spans="1:10" ht="18.75">
      <c r="A16" s="15" t="s">
        <v>10</v>
      </c>
      <c r="B16" s="190">
        <v>310</v>
      </c>
      <c r="C16" s="190"/>
      <c r="D16" s="190">
        <v>69</v>
      </c>
      <c r="E16" s="190"/>
      <c r="F16" s="16">
        <v>67</v>
      </c>
      <c r="G16" s="16">
        <v>165</v>
      </c>
      <c r="H16" s="17"/>
      <c r="I16" s="18"/>
      <c r="J16" s="19"/>
    </row>
    <row r="17" spans="1:10" ht="18.75">
      <c r="A17" s="15" t="s">
        <v>11</v>
      </c>
      <c r="B17" s="190">
        <v>381</v>
      </c>
      <c r="C17" s="190"/>
      <c r="D17" s="190">
        <v>77</v>
      </c>
      <c r="E17" s="190"/>
      <c r="F17" s="16">
        <v>66</v>
      </c>
      <c r="G17" s="16">
        <v>217</v>
      </c>
      <c r="I17" s="18"/>
      <c r="J17" s="19"/>
    </row>
    <row r="18" spans="1:10" ht="18.75">
      <c r="A18" s="15" t="s">
        <v>12</v>
      </c>
      <c r="B18" s="190">
        <v>270</v>
      </c>
      <c r="C18" s="190"/>
      <c r="D18" s="212">
        <v>54</v>
      </c>
      <c r="E18" s="212"/>
      <c r="F18" s="16">
        <v>115</v>
      </c>
      <c r="G18" s="16">
        <v>144</v>
      </c>
      <c r="I18" s="18"/>
      <c r="J18" s="19"/>
    </row>
    <row r="19" spans="1:10" ht="18.75">
      <c r="A19" s="15" t="s">
        <v>13</v>
      </c>
      <c r="B19" s="190">
        <v>801</v>
      </c>
      <c r="C19" s="190"/>
      <c r="D19" s="190">
        <v>146</v>
      </c>
      <c r="E19" s="190"/>
      <c r="F19" s="16">
        <v>121</v>
      </c>
      <c r="G19" s="16">
        <v>321</v>
      </c>
      <c r="I19" s="18"/>
      <c r="J19" s="19"/>
    </row>
    <row r="20" spans="1:10" ht="18.75">
      <c r="A20" s="15" t="s">
        <v>14</v>
      </c>
      <c r="B20" s="190">
        <v>702</v>
      </c>
      <c r="C20" s="190"/>
      <c r="D20" s="190">
        <v>137</v>
      </c>
      <c r="E20" s="190"/>
      <c r="F20" s="16">
        <v>98</v>
      </c>
      <c r="G20" s="16">
        <v>327</v>
      </c>
      <c r="I20" s="18"/>
      <c r="J20" s="19"/>
    </row>
    <row r="21" spans="1:10" ht="18.75">
      <c r="A21" s="15" t="s">
        <v>15</v>
      </c>
      <c r="B21" s="190">
        <v>353</v>
      </c>
      <c r="C21" s="190"/>
      <c r="D21" s="190">
        <v>85</v>
      </c>
      <c r="E21" s="190"/>
      <c r="F21" s="16">
        <v>70</v>
      </c>
      <c r="G21" s="16">
        <v>176</v>
      </c>
      <c r="I21" s="18"/>
      <c r="J21" s="19"/>
    </row>
    <row r="22" spans="1:10" ht="18.75">
      <c r="A22" s="15" t="s">
        <v>16</v>
      </c>
      <c r="B22" s="190">
        <v>519</v>
      </c>
      <c r="C22" s="190"/>
      <c r="D22" s="190">
        <v>88</v>
      </c>
      <c r="E22" s="190"/>
      <c r="F22" s="16">
        <v>85</v>
      </c>
      <c r="G22" s="16">
        <v>249</v>
      </c>
      <c r="I22" s="18"/>
      <c r="J22" s="19"/>
    </row>
    <row r="23" spans="1:10" ht="18.75">
      <c r="A23" s="15" t="s">
        <v>17</v>
      </c>
      <c r="B23" s="190">
        <v>397</v>
      </c>
      <c r="C23" s="190"/>
      <c r="D23" s="190">
        <v>82</v>
      </c>
      <c r="E23" s="190"/>
      <c r="F23" s="16">
        <v>51</v>
      </c>
      <c r="G23" s="16">
        <v>154</v>
      </c>
      <c r="I23" s="18"/>
      <c r="J23" s="19"/>
    </row>
    <row r="24" spans="1:10" ht="18.75">
      <c r="A24" s="15" t="s">
        <v>18</v>
      </c>
      <c r="B24" s="190">
        <v>393</v>
      </c>
      <c r="C24" s="190"/>
      <c r="D24" s="190">
        <v>81</v>
      </c>
      <c r="E24" s="190"/>
      <c r="F24" s="16">
        <v>90</v>
      </c>
      <c r="G24" s="16">
        <v>200</v>
      </c>
      <c r="I24" s="18"/>
      <c r="J24" s="19"/>
    </row>
    <row r="25" spans="1:15" ht="33" customHeight="1">
      <c r="A25" s="20" t="s">
        <v>19</v>
      </c>
      <c r="B25" s="185">
        <f>SUM(B16:C24)</f>
        <v>4126</v>
      </c>
      <c r="C25" s="185"/>
      <c r="D25" s="185">
        <f>SUM(D16:E24)</f>
        <v>819</v>
      </c>
      <c r="E25" s="185"/>
      <c r="F25" s="21">
        <f>SUM(F16:F24)</f>
        <v>763</v>
      </c>
      <c r="G25" s="21">
        <f>SUM(G16:G24)</f>
        <v>1953</v>
      </c>
      <c r="H25" s="22"/>
      <c r="I25" s="22"/>
      <c r="J25" s="22"/>
      <c r="K25" s="22"/>
      <c r="L25" s="22"/>
      <c r="M25" s="22"/>
      <c r="N25" s="22"/>
      <c r="O25" s="22"/>
    </row>
    <row r="26" spans="1:15" ht="10.5" customHeight="1">
      <c r="A26" s="23"/>
      <c r="B26" s="205"/>
      <c r="C26" s="205"/>
      <c r="D26" s="23"/>
      <c r="E26" s="23"/>
      <c r="F26" s="81"/>
      <c r="G26" s="81"/>
      <c r="H26" s="22"/>
      <c r="I26" s="22"/>
      <c r="J26" s="22"/>
      <c r="K26" s="22"/>
      <c r="L26" s="22"/>
      <c r="M26" s="22"/>
      <c r="N26" s="22"/>
      <c r="O26" s="22"/>
    </row>
    <row r="27" spans="1:15" ht="33" customHeight="1">
      <c r="A27" s="24" t="s">
        <v>20</v>
      </c>
      <c r="B27" s="206">
        <v>3673</v>
      </c>
      <c r="C27" s="206"/>
      <c r="D27" s="191">
        <v>601</v>
      </c>
      <c r="E27" s="191"/>
      <c r="F27" s="25">
        <v>1500</v>
      </c>
      <c r="G27" s="25">
        <v>2035</v>
      </c>
      <c r="H27" s="22"/>
      <c r="I27" s="22"/>
      <c r="J27" s="22"/>
      <c r="K27" s="22"/>
      <c r="L27" s="22"/>
      <c r="M27" s="22"/>
      <c r="N27" s="22"/>
      <c r="O27" s="22" t="s">
        <v>21</v>
      </c>
    </row>
    <row r="28" s="26" customFormat="1" ht="12" customHeight="1">
      <c r="G28" s="82"/>
    </row>
    <row r="29" spans="1:15" ht="36" customHeight="1">
      <c r="A29" s="27" t="s">
        <v>22</v>
      </c>
      <c r="B29" s="184">
        <f>B25+B27</f>
        <v>7799</v>
      </c>
      <c r="C29" s="184"/>
      <c r="D29" s="184">
        <f>D25+D27</f>
        <v>1420</v>
      </c>
      <c r="E29" s="184"/>
      <c r="F29" s="8">
        <f>F25+F27</f>
        <v>2263</v>
      </c>
      <c r="G29" s="8">
        <f>G25+G27</f>
        <v>3988</v>
      </c>
      <c r="H29" s="22"/>
      <c r="I29" s="22"/>
      <c r="J29" s="22"/>
      <c r="K29" s="22"/>
      <c r="L29" s="22"/>
      <c r="M29" s="22"/>
      <c r="N29" s="22"/>
      <c r="O29" s="22"/>
    </row>
    <row r="30" spans="1:7" ht="12.75" customHeight="1">
      <c r="A30" s="28"/>
      <c r="B30" s="28"/>
      <c r="C30" s="28"/>
      <c r="D30" s="28"/>
      <c r="E30" s="28"/>
      <c r="F30" s="29"/>
      <c r="G30" s="29"/>
    </row>
    <row r="31" spans="1:7" ht="18.75">
      <c r="A31" s="196" t="s">
        <v>124</v>
      </c>
      <c r="B31" s="196"/>
      <c r="C31" s="196"/>
      <c r="D31" s="196"/>
      <c r="E31" s="196"/>
      <c r="F31" s="196"/>
      <c r="G31" s="196"/>
    </row>
    <row r="32" spans="1:7" ht="9" customHeight="1">
      <c r="A32" s="197"/>
      <c r="B32" s="197"/>
      <c r="C32" s="197"/>
      <c r="D32" s="197"/>
      <c r="E32" s="197"/>
      <c r="F32" s="197"/>
      <c r="G32" s="197"/>
    </row>
    <row r="33" spans="1:7" ht="23.25" customHeight="1">
      <c r="A33" s="198" t="s">
        <v>23</v>
      </c>
      <c r="B33" s="199"/>
      <c r="C33" s="200"/>
      <c r="D33" s="92">
        <v>0.134</v>
      </c>
      <c r="E33" s="30"/>
      <c r="F33" s="31"/>
      <c r="G33" s="1"/>
    </row>
    <row r="34" spans="1:7" ht="23.25" customHeight="1">
      <c r="A34" s="201" t="s">
        <v>24</v>
      </c>
      <c r="B34" s="202"/>
      <c r="C34" s="203"/>
      <c r="D34" s="32">
        <v>0.135</v>
      </c>
      <c r="E34" s="33"/>
      <c r="F34" s="31"/>
      <c r="G34" s="1"/>
    </row>
    <row r="35" spans="1:7" ht="23.25" customHeight="1">
      <c r="A35" s="204" t="s">
        <v>25</v>
      </c>
      <c r="B35" s="192"/>
      <c r="C35" s="186"/>
      <c r="D35" s="32">
        <v>0.183</v>
      </c>
      <c r="E35" s="33"/>
      <c r="F35" s="31"/>
      <c r="G35" s="1"/>
    </row>
    <row r="36" spans="1:7" ht="22.5" customHeight="1">
      <c r="A36" s="187" t="s">
        <v>26</v>
      </c>
      <c r="B36" s="188"/>
      <c r="C36" s="189"/>
      <c r="D36" s="34">
        <v>0.211</v>
      </c>
      <c r="E36" s="30"/>
      <c r="F36" s="31"/>
      <c r="G36" s="1"/>
    </row>
    <row r="37" spans="1:7" ht="23.25" customHeight="1">
      <c r="A37" s="193" t="s">
        <v>27</v>
      </c>
      <c r="B37" s="194"/>
      <c r="C37" s="195"/>
      <c r="D37" s="35">
        <v>0.103</v>
      </c>
      <c r="E37" s="30"/>
      <c r="F37" s="3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E11:F11"/>
    <mergeCell ref="A12:G12"/>
    <mergeCell ref="E7:F7"/>
    <mergeCell ref="D15:E15"/>
    <mergeCell ref="C8:D8"/>
    <mergeCell ref="E8:F8"/>
    <mergeCell ref="C9:D9"/>
    <mergeCell ref="E9:F9"/>
    <mergeCell ref="F14:F15"/>
    <mergeCell ref="G14:G15"/>
    <mergeCell ref="B15:C15"/>
    <mergeCell ref="B16:C16"/>
    <mergeCell ref="D16:E16"/>
    <mergeCell ref="A3:G4"/>
    <mergeCell ref="A6:A7"/>
    <mergeCell ref="B6:D6"/>
    <mergeCell ref="E6:G6"/>
    <mergeCell ref="C7:D7"/>
    <mergeCell ref="C11:D11"/>
    <mergeCell ref="A14:A15"/>
    <mergeCell ref="D19:E19"/>
    <mergeCell ref="B22:C22"/>
    <mergeCell ref="D22:E22"/>
    <mergeCell ref="B18:C18"/>
    <mergeCell ref="D18:E18"/>
    <mergeCell ref="B21:C21"/>
    <mergeCell ref="D21:E21"/>
    <mergeCell ref="B23:C23"/>
    <mergeCell ref="D23:E23"/>
    <mergeCell ref="C10:D10"/>
    <mergeCell ref="E10:F10"/>
    <mergeCell ref="B20:C20"/>
    <mergeCell ref="D20:E20"/>
    <mergeCell ref="B17:C17"/>
    <mergeCell ref="D17:E17"/>
    <mergeCell ref="B14:E14"/>
    <mergeCell ref="B19:C19"/>
    <mergeCell ref="B24:C24"/>
    <mergeCell ref="D27:E27"/>
    <mergeCell ref="B29:C29"/>
    <mergeCell ref="D29:E29"/>
    <mergeCell ref="D24:E24"/>
    <mergeCell ref="B25:C25"/>
    <mergeCell ref="D25:E25"/>
    <mergeCell ref="B26:C26"/>
    <mergeCell ref="B27:C27"/>
    <mergeCell ref="A37:C37"/>
    <mergeCell ref="A31:G31"/>
    <mergeCell ref="A32:G32"/>
    <mergeCell ref="A33:C33"/>
    <mergeCell ref="A34:C34"/>
    <mergeCell ref="A35:C35"/>
    <mergeCell ref="A36:C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Q9" sqref="Q9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6" width="8.625" style="0" customWidth="1"/>
    <col min="7" max="7" width="7.75390625" style="0" customWidth="1"/>
    <col min="8" max="8" width="9.25390625" style="0" bestFit="1" customWidth="1"/>
    <col min="9" max="9" width="9.25390625" style="0" customWidth="1"/>
    <col min="10" max="10" width="9.875" style="0" bestFit="1" customWidth="1"/>
    <col min="11" max="11" width="8.75390625" style="0" customWidth="1"/>
    <col min="12" max="12" width="9.75390625" style="0" customWidth="1"/>
    <col min="13" max="13" width="9.875" style="0" bestFit="1" customWidth="1"/>
    <col min="14" max="15" width="8.625" style="0" customWidth="1"/>
    <col min="16" max="16" width="18.875" style="0" customWidth="1"/>
  </cols>
  <sheetData>
    <row r="1" spans="14:15" ht="16.5">
      <c r="N1" s="236" t="s">
        <v>28</v>
      </c>
      <c r="O1" s="236"/>
    </row>
    <row r="2" spans="1:15" ht="6.75" customHeight="1">
      <c r="A2" s="237" t="s">
        <v>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25.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33.75" customHeight="1">
      <c r="A4" s="239" t="s">
        <v>30</v>
      </c>
      <c r="B4" s="240" t="s">
        <v>82</v>
      </c>
      <c r="C4" s="241"/>
      <c r="D4" s="241"/>
      <c r="E4" s="242"/>
      <c r="F4" s="240" t="s">
        <v>31</v>
      </c>
      <c r="G4" s="241"/>
      <c r="H4" s="241"/>
      <c r="I4" s="241"/>
      <c r="J4" s="241"/>
      <c r="K4" s="241"/>
      <c r="L4" s="241"/>
      <c r="M4" s="241"/>
      <c r="N4" s="241"/>
      <c r="O4" s="242"/>
    </row>
    <row r="5" spans="1:16" ht="78.75" customHeight="1">
      <c r="A5" s="239"/>
      <c r="B5" s="129" t="s">
        <v>32</v>
      </c>
      <c r="C5" s="129" t="s">
        <v>33</v>
      </c>
      <c r="D5" s="130" t="s">
        <v>34</v>
      </c>
      <c r="E5" s="130" t="s">
        <v>68</v>
      </c>
      <c r="F5" s="130" t="s">
        <v>35</v>
      </c>
      <c r="G5" s="130" t="s">
        <v>77</v>
      </c>
      <c r="H5" s="131" t="s">
        <v>36</v>
      </c>
      <c r="I5" s="130" t="s">
        <v>37</v>
      </c>
      <c r="J5" s="130" t="s">
        <v>65</v>
      </c>
      <c r="K5" s="132" t="s">
        <v>76</v>
      </c>
      <c r="L5" s="131" t="s">
        <v>66</v>
      </c>
      <c r="M5" s="131" t="s">
        <v>67</v>
      </c>
      <c r="N5" s="132" t="s">
        <v>38</v>
      </c>
      <c r="O5" s="130" t="s">
        <v>39</v>
      </c>
      <c r="P5" s="36"/>
    </row>
    <row r="6" spans="1:16" ht="22.5" customHeight="1">
      <c r="A6" s="37" t="s">
        <v>10</v>
      </c>
      <c r="B6" s="38">
        <v>310</v>
      </c>
      <c r="C6" s="38">
        <v>131</v>
      </c>
      <c r="D6" s="38">
        <v>69</v>
      </c>
      <c r="E6" s="38">
        <v>287</v>
      </c>
      <c r="F6" s="38">
        <v>44</v>
      </c>
      <c r="G6" s="38">
        <v>160</v>
      </c>
      <c r="H6" s="38">
        <v>28</v>
      </c>
      <c r="I6" s="38">
        <v>99</v>
      </c>
      <c r="J6" s="38">
        <v>87</v>
      </c>
      <c r="K6" s="38">
        <v>54</v>
      </c>
      <c r="L6" s="38">
        <v>212</v>
      </c>
      <c r="M6" s="39">
        <v>36</v>
      </c>
      <c r="N6" s="38">
        <v>8</v>
      </c>
      <c r="O6" s="38">
        <v>29</v>
      </c>
      <c r="P6" s="10"/>
    </row>
    <row r="7" spans="1:16" ht="19.5" customHeight="1">
      <c r="A7" s="37" t="s">
        <v>11</v>
      </c>
      <c r="B7" s="38">
        <v>381</v>
      </c>
      <c r="C7" s="38">
        <v>188</v>
      </c>
      <c r="D7" s="38">
        <v>77</v>
      </c>
      <c r="E7" s="38">
        <v>341</v>
      </c>
      <c r="F7" s="38">
        <v>39</v>
      </c>
      <c r="G7" s="38">
        <v>190</v>
      </c>
      <c r="H7" s="38">
        <v>42</v>
      </c>
      <c r="I7" s="38">
        <v>118</v>
      </c>
      <c r="J7" s="38">
        <v>109</v>
      </c>
      <c r="K7" s="39">
        <v>63</v>
      </c>
      <c r="L7" s="38">
        <v>257</v>
      </c>
      <c r="M7" s="38">
        <v>40</v>
      </c>
      <c r="N7" s="38">
        <v>9</v>
      </c>
      <c r="O7" s="38">
        <v>22</v>
      </c>
      <c r="P7" s="10"/>
    </row>
    <row r="8" spans="1:16" ht="19.5" customHeight="1">
      <c r="A8" s="37" t="s">
        <v>12</v>
      </c>
      <c r="B8" s="38">
        <v>270</v>
      </c>
      <c r="C8" s="38">
        <v>124</v>
      </c>
      <c r="D8" s="38">
        <v>54</v>
      </c>
      <c r="E8" s="38">
        <v>249</v>
      </c>
      <c r="F8" s="38">
        <v>17</v>
      </c>
      <c r="G8" s="38">
        <v>128</v>
      </c>
      <c r="H8" s="38">
        <v>24</v>
      </c>
      <c r="I8" s="38">
        <v>97</v>
      </c>
      <c r="J8" s="38">
        <v>91</v>
      </c>
      <c r="K8" s="39">
        <v>52</v>
      </c>
      <c r="L8" s="38">
        <v>156</v>
      </c>
      <c r="M8" s="38">
        <v>42</v>
      </c>
      <c r="N8" s="38">
        <v>5</v>
      </c>
      <c r="O8" s="38">
        <v>30</v>
      </c>
      <c r="P8" s="10"/>
    </row>
    <row r="9" spans="1:16" ht="19.5" customHeight="1">
      <c r="A9" s="37" t="s">
        <v>13</v>
      </c>
      <c r="B9" s="38">
        <v>801</v>
      </c>
      <c r="C9" s="38">
        <v>383</v>
      </c>
      <c r="D9" s="38">
        <v>146</v>
      </c>
      <c r="E9" s="38">
        <v>752</v>
      </c>
      <c r="F9" s="38">
        <v>78</v>
      </c>
      <c r="G9" s="38">
        <v>464</v>
      </c>
      <c r="H9" s="38">
        <v>89</v>
      </c>
      <c r="I9" s="38">
        <v>243</v>
      </c>
      <c r="J9" s="38">
        <v>252</v>
      </c>
      <c r="K9" s="39">
        <v>151</v>
      </c>
      <c r="L9" s="38">
        <v>529</v>
      </c>
      <c r="M9" s="38">
        <v>134</v>
      </c>
      <c r="N9" s="38">
        <v>19</v>
      </c>
      <c r="O9" s="38">
        <v>50</v>
      </c>
      <c r="P9" s="87"/>
    </row>
    <row r="10" spans="1:16" ht="20.25" customHeight="1">
      <c r="A10" s="37" t="s">
        <v>14</v>
      </c>
      <c r="B10" s="38">
        <v>702</v>
      </c>
      <c r="C10" s="38">
        <v>346</v>
      </c>
      <c r="D10" s="38">
        <v>137</v>
      </c>
      <c r="E10" s="38">
        <v>652</v>
      </c>
      <c r="F10" s="38">
        <v>64</v>
      </c>
      <c r="G10" s="38">
        <v>410</v>
      </c>
      <c r="H10" s="38">
        <v>73</v>
      </c>
      <c r="I10" s="38">
        <v>225</v>
      </c>
      <c r="J10" s="38">
        <v>222</v>
      </c>
      <c r="K10" s="39">
        <v>86</v>
      </c>
      <c r="L10" s="38">
        <v>499</v>
      </c>
      <c r="M10" s="38">
        <v>115</v>
      </c>
      <c r="N10" s="38">
        <v>21</v>
      </c>
      <c r="O10" s="38">
        <v>47</v>
      </c>
      <c r="P10" s="10"/>
    </row>
    <row r="11" spans="1:16" ht="20.25" customHeight="1">
      <c r="A11" s="37" t="s">
        <v>15</v>
      </c>
      <c r="B11" s="38">
        <v>353</v>
      </c>
      <c r="C11" s="38">
        <v>172</v>
      </c>
      <c r="D11" s="38">
        <v>85</v>
      </c>
      <c r="E11" s="38">
        <v>304</v>
      </c>
      <c r="F11" s="38">
        <v>37</v>
      </c>
      <c r="G11" s="38">
        <v>159</v>
      </c>
      <c r="H11" s="38">
        <v>25</v>
      </c>
      <c r="I11" s="38">
        <v>114</v>
      </c>
      <c r="J11" s="38">
        <v>92</v>
      </c>
      <c r="K11" s="39">
        <v>45</v>
      </c>
      <c r="L11" s="38">
        <v>205</v>
      </c>
      <c r="M11" s="38">
        <v>42</v>
      </c>
      <c r="N11" s="38">
        <v>6</v>
      </c>
      <c r="O11" s="38">
        <v>20</v>
      </c>
      <c r="P11" s="40"/>
    </row>
    <row r="12" spans="1:16" ht="19.5" customHeight="1">
      <c r="A12" s="37" t="s">
        <v>16</v>
      </c>
      <c r="B12" s="38">
        <v>519</v>
      </c>
      <c r="C12" s="38">
        <v>241</v>
      </c>
      <c r="D12" s="38">
        <v>88</v>
      </c>
      <c r="E12" s="38">
        <v>480</v>
      </c>
      <c r="F12" s="38">
        <v>53</v>
      </c>
      <c r="G12" s="38">
        <v>305</v>
      </c>
      <c r="H12" s="38">
        <v>65</v>
      </c>
      <c r="I12" s="38">
        <v>178</v>
      </c>
      <c r="J12" s="38">
        <v>186</v>
      </c>
      <c r="K12" s="38">
        <v>78</v>
      </c>
      <c r="L12" s="39">
        <v>359</v>
      </c>
      <c r="M12" s="38">
        <v>80</v>
      </c>
      <c r="N12" s="38">
        <v>9</v>
      </c>
      <c r="O12" s="38">
        <v>30</v>
      </c>
      <c r="P12" s="10"/>
    </row>
    <row r="13" spans="1:16" ht="19.5" customHeight="1">
      <c r="A13" s="37" t="s">
        <v>17</v>
      </c>
      <c r="B13" s="38">
        <v>397</v>
      </c>
      <c r="C13" s="38">
        <v>212</v>
      </c>
      <c r="D13" s="38">
        <v>82</v>
      </c>
      <c r="E13" s="38">
        <v>363</v>
      </c>
      <c r="F13" s="38">
        <v>48</v>
      </c>
      <c r="G13" s="38">
        <v>219</v>
      </c>
      <c r="H13" s="38">
        <v>43</v>
      </c>
      <c r="I13" s="38">
        <v>120</v>
      </c>
      <c r="J13" s="38">
        <v>137</v>
      </c>
      <c r="K13" s="39">
        <v>67</v>
      </c>
      <c r="L13" s="38">
        <v>268</v>
      </c>
      <c r="M13" s="38">
        <v>51</v>
      </c>
      <c r="N13" s="38">
        <v>5</v>
      </c>
      <c r="O13" s="38">
        <v>27</v>
      </c>
      <c r="P13" s="10"/>
    </row>
    <row r="14" spans="1:16" ht="19.5" customHeight="1">
      <c r="A14" s="37" t="s">
        <v>18</v>
      </c>
      <c r="B14" s="38">
        <v>393</v>
      </c>
      <c r="C14" s="38">
        <v>178</v>
      </c>
      <c r="D14" s="38">
        <v>81</v>
      </c>
      <c r="E14" s="38">
        <v>353</v>
      </c>
      <c r="F14" s="38">
        <v>31</v>
      </c>
      <c r="G14" s="38">
        <v>202</v>
      </c>
      <c r="H14" s="38">
        <v>27</v>
      </c>
      <c r="I14" s="38">
        <v>154</v>
      </c>
      <c r="J14" s="38">
        <v>142</v>
      </c>
      <c r="K14" s="39">
        <v>61</v>
      </c>
      <c r="L14" s="38">
        <v>240</v>
      </c>
      <c r="M14" s="38">
        <v>54</v>
      </c>
      <c r="N14" s="38">
        <v>9</v>
      </c>
      <c r="O14" s="38">
        <v>26</v>
      </c>
      <c r="P14" s="87" t="s">
        <v>21</v>
      </c>
    </row>
    <row r="15" spans="1:16" ht="42" customHeight="1">
      <c r="A15" s="3" t="s">
        <v>26</v>
      </c>
      <c r="B15" s="41">
        <f aca="true" t="shared" si="0" ref="B15:O15">SUM(B6:B14)</f>
        <v>4126</v>
      </c>
      <c r="C15" s="41">
        <f t="shared" si="0"/>
        <v>1975</v>
      </c>
      <c r="D15" s="41">
        <f t="shared" si="0"/>
        <v>819</v>
      </c>
      <c r="E15" s="41">
        <f t="shared" si="0"/>
        <v>3781</v>
      </c>
      <c r="F15" s="41">
        <f t="shared" si="0"/>
        <v>411</v>
      </c>
      <c r="G15" s="41">
        <f t="shared" si="0"/>
        <v>2237</v>
      </c>
      <c r="H15" s="41">
        <f t="shared" si="0"/>
        <v>416</v>
      </c>
      <c r="I15" s="41">
        <f t="shared" si="0"/>
        <v>1348</v>
      </c>
      <c r="J15" s="41">
        <f t="shared" si="0"/>
        <v>1318</v>
      </c>
      <c r="K15" s="41">
        <f t="shared" si="0"/>
        <v>657</v>
      </c>
      <c r="L15" s="41">
        <f t="shared" si="0"/>
        <v>2725</v>
      </c>
      <c r="M15" s="41">
        <f t="shared" si="0"/>
        <v>594</v>
      </c>
      <c r="N15" s="41">
        <f t="shared" si="0"/>
        <v>91</v>
      </c>
      <c r="O15" s="41">
        <f t="shared" si="0"/>
        <v>281</v>
      </c>
      <c r="P15" s="10"/>
    </row>
    <row r="16" spans="1:15" ht="13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1"/>
    </row>
    <row r="17" spans="1:16" ht="42" customHeight="1">
      <c r="A17" s="42" t="s">
        <v>40</v>
      </c>
      <c r="B17" s="43">
        <v>3673</v>
      </c>
      <c r="C17" s="43">
        <v>1707</v>
      </c>
      <c r="D17" s="43">
        <v>601</v>
      </c>
      <c r="E17" s="43">
        <v>3314</v>
      </c>
      <c r="F17" s="43">
        <v>340</v>
      </c>
      <c r="G17" s="43">
        <v>1754</v>
      </c>
      <c r="H17" s="43">
        <v>331</v>
      </c>
      <c r="I17" s="43">
        <v>1415</v>
      </c>
      <c r="J17" s="43">
        <v>1066</v>
      </c>
      <c r="K17" s="43">
        <v>599</v>
      </c>
      <c r="L17" s="43">
        <v>2148</v>
      </c>
      <c r="M17" s="43">
        <v>523</v>
      </c>
      <c r="N17" s="43">
        <v>112</v>
      </c>
      <c r="O17" s="43">
        <v>357</v>
      </c>
      <c r="P17" s="10"/>
    </row>
    <row r="18" spans="1:16" ht="13.5" customHeight="1">
      <c r="A18" s="232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4"/>
      <c r="P18" s="10"/>
    </row>
    <row r="19" spans="1:16" ht="48" customHeight="1">
      <c r="A19" s="27" t="s">
        <v>41</v>
      </c>
      <c r="B19" s="44">
        <f aca="true" t="shared" si="1" ref="B19:O19">B15+B17</f>
        <v>7799</v>
      </c>
      <c r="C19" s="44">
        <f t="shared" si="1"/>
        <v>3682</v>
      </c>
      <c r="D19" s="44">
        <f t="shared" si="1"/>
        <v>1420</v>
      </c>
      <c r="E19" s="44">
        <f t="shared" si="1"/>
        <v>7095</v>
      </c>
      <c r="F19" s="44">
        <f t="shared" si="1"/>
        <v>751</v>
      </c>
      <c r="G19" s="44">
        <f t="shared" si="1"/>
        <v>3991</v>
      </c>
      <c r="H19" s="44">
        <f t="shared" si="1"/>
        <v>747</v>
      </c>
      <c r="I19" s="44">
        <f t="shared" si="1"/>
        <v>2763</v>
      </c>
      <c r="J19" s="44">
        <f t="shared" si="1"/>
        <v>2384</v>
      </c>
      <c r="K19" s="44">
        <f t="shared" si="1"/>
        <v>1256</v>
      </c>
      <c r="L19" s="44">
        <f t="shared" si="1"/>
        <v>4873</v>
      </c>
      <c r="M19" s="44">
        <f t="shared" si="1"/>
        <v>1117</v>
      </c>
      <c r="N19" s="44">
        <f t="shared" si="1"/>
        <v>203</v>
      </c>
      <c r="O19" s="44">
        <f t="shared" si="1"/>
        <v>638</v>
      </c>
      <c r="P19" s="10"/>
    </row>
    <row r="20" spans="1:12" ht="2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1" ht="18">
      <c r="A21" s="235"/>
      <c r="B21" s="235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0" ht="15">
      <c r="B24" s="49"/>
      <c r="C24" s="49"/>
      <c r="D24" s="49"/>
      <c r="E24" s="49"/>
      <c r="F24" s="49"/>
      <c r="G24" s="49"/>
      <c r="H24" s="49"/>
      <c r="I24" s="49"/>
      <c r="J24" s="49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5">
      <selection activeCell="F18" sqref="F18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94" t="s">
        <v>42</v>
      </c>
    </row>
    <row r="4" spans="1:7" ht="16.5" customHeight="1">
      <c r="A4" s="1"/>
      <c r="B4" s="1"/>
      <c r="C4" s="1"/>
      <c r="D4" s="1"/>
      <c r="E4" s="1"/>
      <c r="F4" s="1"/>
      <c r="G4" s="66"/>
    </row>
    <row r="5" spans="1:7" ht="20.25">
      <c r="A5" s="243" t="s">
        <v>118</v>
      </c>
      <c r="B5" s="243"/>
      <c r="C5" s="243"/>
      <c r="D5" s="243"/>
      <c r="E5" s="243"/>
      <c r="F5" s="243"/>
      <c r="G5" s="243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218" t="s">
        <v>47</v>
      </c>
      <c r="B7" s="244" t="s">
        <v>69</v>
      </c>
      <c r="C7" s="244"/>
      <c r="D7" s="244" t="s">
        <v>81</v>
      </c>
      <c r="E7" s="244"/>
      <c r="F7" s="240" t="s">
        <v>58</v>
      </c>
      <c r="G7" s="242"/>
      <c r="H7" s="67"/>
      <c r="I7" s="67"/>
    </row>
    <row r="8" spans="1:8" ht="33.75" customHeight="1">
      <c r="A8" s="218"/>
      <c r="B8" s="93" t="s">
        <v>3</v>
      </c>
      <c r="C8" s="93" t="s">
        <v>48</v>
      </c>
      <c r="D8" s="93" t="s">
        <v>3</v>
      </c>
      <c r="E8" s="93" t="s">
        <v>48</v>
      </c>
      <c r="F8" s="93" t="s">
        <v>49</v>
      </c>
      <c r="G8" s="93" t="s">
        <v>50</v>
      </c>
      <c r="H8" s="68"/>
    </row>
    <row r="9" spans="1:7" ht="24" customHeight="1">
      <c r="A9" s="69" t="s">
        <v>10</v>
      </c>
      <c r="B9" s="70">
        <v>321</v>
      </c>
      <c r="C9" s="70">
        <v>63</v>
      </c>
      <c r="D9" s="16">
        <v>310</v>
      </c>
      <c r="E9" s="16">
        <v>69</v>
      </c>
      <c r="F9" s="71">
        <f aca="true" t="shared" si="0" ref="F9:G18">D9/B9</f>
        <v>0.9657320872274143</v>
      </c>
      <c r="G9" s="71">
        <f t="shared" si="0"/>
        <v>1.0952380952380953</v>
      </c>
    </row>
    <row r="10" spans="1:7" ht="24" customHeight="1">
      <c r="A10" s="69" t="s">
        <v>11</v>
      </c>
      <c r="B10" s="70">
        <v>371</v>
      </c>
      <c r="C10" s="70">
        <v>84</v>
      </c>
      <c r="D10" s="16">
        <v>381</v>
      </c>
      <c r="E10" s="16">
        <v>77</v>
      </c>
      <c r="F10" s="71">
        <f t="shared" si="0"/>
        <v>1.0269541778975741</v>
      </c>
      <c r="G10" s="71">
        <f t="shared" si="0"/>
        <v>0.9166666666666666</v>
      </c>
    </row>
    <row r="11" spans="1:7" ht="24" customHeight="1">
      <c r="A11" s="69" t="s">
        <v>12</v>
      </c>
      <c r="B11" s="70">
        <v>296</v>
      </c>
      <c r="C11" s="70">
        <v>65</v>
      </c>
      <c r="D11" s="16">
        <v>270</v>
      </c>
      <c r="E11" s="16">
        <v>54</v>
      </c>
      <c r="F11" s="71">
        <f t="shared" si="0"/>
        <v>0.9121621621621622</v>
      </c>
      <c r="G11" s="71">
        <f t="shared" si="0"/>
        <v>0.8307692307692308</v>
      </c>
    </row>
    <row r="12" spans="1:7" ht="24" customHeight="1">
      <c r="A12" s="69" t="s">
        <v>13</v>
      </c>
      <c r="B12" s="70">
        <v>788</v>
      </c>
      <c r="C12" s="70">
        <v>157</v>
      </c>
      <c r="D12" s="16">
        <v>801</v>
      </c>
      <c r="E12" s="16">
        <v>146</v>
      </c>
      <c r="F12" s="71">
        <f t="shared" si="0"/>
        <v>1.016497461928934</v>
      </c>
      <c r="G12" s="71">
        <f t="shared" si="0"/>
        <v>0.9299363057324841</v>
      </c>
    </row>
    <row r="13" spans="1:7" ht="24" customHeight="1">
      <c r="A13" s="69" t="s">
        <v>14</v>
      </c>
      <c r="B13" s="70">
        <v>684</v>
      </c>
      <c r="C13" s="70">
        <v>133</v>
      </c>
      <c r="D13" s="16">
        <v>702</v>
      </c>
      <c r="E13" s="16">
        <v>137</v>
      </c>
      <c r="F13" s="71">
        <f t="shared" si="0"/>
        <v>1.0263157894736843</v>
      </c>
      <c r="G13" s="71">
        <f t="shared" si="0"/>
        <v>1.0300751879699248</v>
      </c>
    </row>
    <row r="14" spans="1:7" ht="23.25" customHeight="1">
      <c r="A14" s="69" t="s">
        <v>15</v>
      </c>
      <c r="B14" s="70">
        <v>311</v>
      </c>
      <c r="C14" s="70">
        <v>75</v>
      </c>
      <c r="D14" s="16">
        <v>353</v>
      </c>
      <c r="E14" s="16">
        <v>85</v>
      </c>
      <c r="F14" s="71">
        <f t="shared" si="0"/>
        <v>1.135048231511254</v>
      </c>
      <c r="G14" s="71">
        <f t="shared" si="0"/>
        <v>1.1333333333333333</v>
      </c>
    </row>
    <row r="15" spans="1:7" ht="23.25" customHeight="1">
      <c r="A15" s="69" t="s">
        <v>16</v>
      </c>
      <c r="B15" s="70">
        <v>562</v>
      </c>
      <c r="C15" s="70">
        <v>123</v>
      </c>
      <c r="D15" s="16">
        <v>519</v>
      </c>
      <c r="E15" s="16">
        <v>88</v>
      </c>
      <c r="F15" s="71">
        <f t="shared" si="0"/>
        <v>0.9234875444839857</v>
      </c>
      <c r="G15" s="71">
        <f t="shared" si="0"/>
        <v>0.7154471544715447</v>
      </c>
    </row>
    <row r="16" spans="1:7" ht="23.25" customHeight="1">
      <c r="A16" s="69" t="s">
        <v>17</v>
      </c>
      <c r="B16" s="70">
        <v>390</v>
      </c>
      <c r="C16" s="70">
        <v>86</v>
      </c>
      <c r="D16" s="16">
        <v>397</v>
      </c>
      <c r="E16" s="16">
        <v>82</v>
      </c>
      <c r="F16" s="71">
        <f t="shared" si="0"/>
        <v>1.0179487179487179</v>
      </c>
      <c r="G16" s="71">
        <f t="shared" si="0"/>
        <v>0.9534883720930233</v>
      </c>
    </row>
    <row r="17" spans="1:7" ht="23.25" customHeight="1">
      <c r="A17" s="69" t="s">
        <v>18</v>
      </c>
      <c r="B17" s="70">
        <v>401</v>
      </c>
      <c r="C17" s="70">
        <v>82</v>
      </c>
      <c r="D17" s="16">
        <v>393</v>
      </c>
      <c r="E17" s="16">
        <v>81</v>
      </c>
      <c r="F17" s="71">
        <f t="shared" si="0"/>
        <v>0.9800498753117207</v>
      </c>
      <c r="G17" s="71">
        <f t="shared" si="0"/>
        <v>0.9878048780487805</v>
      </c>
    </row>
    <row r="18" spans="1:7" ht="31.5" customHeight="1">
      <c r="A18" s="95" t="s">
        <v>51</v>
      </c>
      <c r="B18" s="72">
        <f>SUM(B9:B17)</f>
        <v>4124</v>
      </c>
      <c r="C18" s="72">
        <f>SUM(C9:C17)</f>
        <v>868</v>
      </c>
      <c r="D18" s="21">
        <f>SUM(D9:D17)</f>
        <v>4126</v>
      </c>
      <c r="E18" s="21">
        <f>SUM(E9:E17)</f>
        <v>819</v>
      </c>
      <c r="F18" s="73">
        <f t="shared" si="0"/>
        <v>1.0004849660523762</v>
      </c>
      <c r="G18" s="73">
        <f t="shared" si="0"/>
        <v>0.9435483870967742</v>
      </c>
    </row>
    <row r="19" spans="1:7" ht="12.75">
      <c r="A19" s="36"/>
      <c r="F19" s="74"/>
      <c r="G19" s="74"/>
    </row>
    <row r="20" spans="1:7" ht="31.5" customHeight="1">
      <c r="A20" s="96" t="s">
        <v>52</v>
      </c>
      <c r="B20" s="4">
        <v>3555</v>
      </c>
      <c r="C20" s="75">
        <v>641</v>
      </c>
      <c r="D20" s="25">
        <v>3673</v>
      </c>
      <c r="E20" s="88">
        <v>601</v>
      </c>
      <c r="F20" s="5">
        <f>D20/B20</f>
        <v>1.0331926863572434</v>
      </c>
      <c r="G20" s="5">
        <f>E20/C20</f>
        <v>0.9375975039001561</v>
      </c>
    </row>
    <row r="21" spans="1:7" ht="12.75">
      <c r="A21" s="36"/>
      <c r="F21" s="74"/>
      <c r="G21" s="74"/>
    </row>
    <row r="22" spans="1:7" ht="33.75" customHeight="1">
      <c r="A22" s="76" t="s">
        <v>53</v>
      </c>
      <c r="B22" s="77">
        <f>B18+B20</f>
        <v>7679</v>
      </c>
      <c r="C22" s="77">
        <f>C18+C20</f>
        <v>1509</v>
      </c>
      <c r="D22" s="89">
        <f>D18+D20</f>
        <v>7799</v>
      </c>
      <c r="E22" s="89">
        <f>E18+E20</f>
        <v>1420</v>
      </c>
      <c r="F22" s="78">
        <f>D22/B22</f>
        <v>1.0156270347701524</v>
      </c>
      <c r="G22" s="78">
        <f>E22/C22</f>
        <v>0.9410205434062293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B9">
      <selection activeCell="K24" sqref="K24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7.75390625" style="0" customWidth="1"/>
    <col min="15" max="15" width="9.125" style="0" hidden="1" customWidth="1"/>
  </cols>
  <sheetData>
    <row r="2" spans="9:11" ht="21.75" customHeight="1">
      <c r="I2" s="249" t="s">
        <v>46</v>
      </c>
      <c r="J2" s="249"/>
      <c r="K2" s="249"/>
    </row>
    <row r="3" ht="12" customHeight="1"/>
    <row r="4" spans="1:11" s="51" customFormat="1" ht="29.25" customHeight="1">
      <c r="A4" s="250" t="s">
        <v>57</v>
      </c>
      <c r="B4" s="250"/>
      <c r="C4" s="250"/>
      <c r="D4" s="250"/>
      <c r="E4" s="250"/>
      <c r="F4" s="251"/>
      <c r="G4" s="251"/>
      <c r="H4" s="251"/>
      <c r="I4" s="251"/>
      <c r="J4" s="251"/>
      <c r="K4" s="251"/>
    </row>
    <row r="5" spans="1:11" ht="16.5" customHeight="1" thickBot="1">
      <c r="A5" s="252"/>
      <c r="B5" s="252"/>
      <c r="C5" s="252"/>
      <c r="D5" s="252"/>
      <c r="E5" s="252"/>
      <c r="F5" s="52"/>
      <c r="G5" s="252"/>
      <c r="H5" s="252"/>
      <c r="I5" s="252"/>
      <c r="J5" s="252"/>
      <c r="K5" s="252"/>
    </row>
    <row r="6" ht="13.5" hidden="1" thickBot="1"/>
    <row r="7" spans="1:11" ht="39" customHeight="1">
      <c r="A7" s="256" t="s">
        <v>43</v>
      </c>
      <c r="B7" s="257"/>
      <c r="C7" s="257"/>
      <c r="D7" s="258"/>
      <c r="E7" s="245" t="s">
        <v>121</v>
      </c>
      <c r="F7" s="2"/>
      <c r="G7" s="259" t="s">
        <v>44</v>
      </c>
      <c r="H7" s="260"/>
      <c r="I7" s="260"/>
      <c r="J7" s="261"/>
      <c r="K7" s="245" t="s">
        <v>122</v>
      </c>
    </row>
    <row r="8" spans="1:11" ht="30" customHeight="1">
      <c r="A8" s="164" t="s">
        <v>59</v>
      </c>
      <c r="B8" s="165" t="s">
        <v>3</v>
      </c>
      <c r="C8" s="247" t="s">
        <v>45</v>
      </c>
      <c r="D8" s="248"/>
      <c r="E8" s="246"/>
      <c r="F8" s="2"/>
      <c r="G8" s="168" t="s">
        <v>59</v>
      </c>
      <c r="H8" s="169" t="s">
        <v>3</v>
      </c>
      <c r="I8" s="253" t="s">
        <v>45</v>
      </c>
      <c r="J8" s="254"/>
      <c r="K8" s="246"/>
    </row>
    <row r="9" spans="1:11" ht="27.75" customHeight="1">
      <c r="A9" s="53" t="s">
        <v>55</v>
      </c>
      <c r="B9" s="166">
        <v>3653</v>
      </c>
      <c r="C9" s="54">
        <v>700</v>
      </c>
      <c r="D9" s="55">
        <f aca="true" t="shared" si="0" ref="D9:D20">C9/B9%</f>
        <v>19.162332329592115</v>
      </c>
      <c r="E9" s="56">
        <v>10.1</v>
      </c>
      <c r="F9" s="2"/>
      <c r="G9" s="53" t="s">
        <v>55</v>
      </c>
      <c r="H9" s="57">
        <v>4294</v>
      </c>
      <c r="I9" s="58">
        <v>918</v>
      </c>
      <c r="J9" s="55">
        <f aca="true" t="shared" si="1" ref="J9:J20">I9/H9%</f>
        <v>21.37866790870983</v>
      </c>
      <c r="K9" s="56">
        <v>21.6</v>
      </c>
    </row>
    <row r="10" spans="1:11" ht="27.75" customHeight="1">
      <c r="A10" s="53" t="s">
        <v>60</v>
      </c>
      <c r="B10" s="166">
        <v>3746</v>
      </c>
      <c r="C10" s="54">
        <v>697</v>
      </c>
      <c r="D10" s="55">
        <f t="shared" si="0"/>
        <v>18.606513614522157</v>
      </c>
      <c r="E10" s="56">
        <v>10.4</v>
      </c>
      <c r="F10" s="2"/>
      <c r="G10" s="53" t="s">
        <v>60</v>
      </c>
      <c r="H10" s="57">
        <v>4294</v>
      </c>
      <c r="I10" s="58">
        <v>912</v>
      </c>
      <c r="J10" s="55">
        <f t="shared" si="1"/>
        <v>21.238938053097346</v>
      </c>
      <c r="K10" s="56">
        <v>21.6</v>
      </c>
    </row>
    <row r="11" spans="1:11" ht="27.75" customHeight="1">
      <c r="A11" s="53" t="s">
        <v>62</v>
      </c>
      <c r="B11" s="166">
        <v>3782</v>
      </c>
      <c r="C11" s="54">
        <v>702</v>
      </c>
      <c r="D11" s="55">
        <f t="shared" si="0"/>
        <v>18.56160761501851</v>
      </c>
      <c r="E11" s="56">
        <v>10.4</v>
      </c>
      <c r="F11" s="2"/>
      <c r="G11" s="53" t="s">
        <v>62</v>
      </c>
      <c r="H11" s="57">
        <v>4349</v>
      </c>
      <c r="I11" s="58">
        <v>898</v>
      </c>
      <c r="J11" s="55">
        <f t="shared" si="1"/>
        <v>20.648424925270177</v>
      </c>
      <c r="K11" s="56">
        <v>21.8</v>
      </c>
    </row>
    <row r="12" spans="1:11" ht="27.75" customHeight="1">
      <c r="A12" s="53" t="s">
        <v>63</v>
      </c>
      <c r="B12" s="166">
        <v>3786</v>
      </c>
      <c r="C12" s="54">
        <v>699</v>
      </c>
      <c r="D12" s="55">
        <f t="shared" si="0"/>
        <v>18.462757527733757</v>
      </c>
      <c r="E12" s="56">
        <v>10.5</v>
      </c>
      <c r="F12" s="2"/>
      <c r="G12" s="53" t="s">
        <v>63</v>
      </c>
      <c r="H12" s="57">
        <v>4187</v>
      </c>
      <c r="I12" s="58">
        <v>847</v>
      </c>
      <c r="J12" s="55">
        <f t="shared" si="1"/>
        <v>20.229281108192023</v>
      </c>
      <c r="K12" s="56">
        <v>21.2</v>
      </c>
    </row>
    <row r="13" spans="1:11" ht="27.75" customHeight="1">
      <c r="A13" s="53" t="s">
        <v>64</v>
      </c>
      <c r="B13" s="166">
        <v>3709</v>
      </c>
      <c r="C13" s="54">
        <v>681</v>
      </c>
      <c r="D13" s="55">
        <f t="shared" si="0"/>
        <v>18.36074413588568</v>
      </c>
      <c r="E13" s="56">
        <v>10.3</v>
      </c>
      <c r="F13" s="2"/>
      <c r="G13" s="53" t="s">
        <v>64</v>
      </c>
      <c r="H13" s="57">
        <v>4156</v>
      </c>
      <c r="I13" s="58">
        <v>857</v>
      </c>
      <c r="J13" s="55">
        <f t="shared" si="1"/>
        <v>20.620789220404234</v>
      </c>
      <c r="K13" s="56">
        <v>21.1</v>
      </c>
    </row>
    <row r="14" spans="1:11" ht="27.75" customHeight="1">
      <c r="A14" s="53" t="s">
        <v>70</v>
      </c>
      <c r="B14" s="166">
        <v>3583</v>
      </c>
      <c r="C14" s="54">
        <v>671</v>
      </c>
      <c r="D14" s="55">
        <f t="shared" si="0"/>
        <v>18.72732347195088</v>
      </c>
      <c r="E14" s="56">
        <v>10</v>
      </c>
      <c r="F14" s="2"/>
      <c r="G14" s="53" t="s">
        <v>70</v>
      </c>
      <c r="H14" s="57">
        <v>4046</v>
      </c>
      <c r="I14" s="58">
        <v>864</v>
      </c>
      <c r="J14" s="55">
        <f t="shared" si="1"/>
        <v>21.354424122590213</v>
      </c>
      <c r="K14" s="56">
        <v>20.6</v>
      </c>
    </row>
    <row r="15" spans="1:11" ht="27.75" customHeight="1">
      <c r="A15" s="53" t="s">
        <v>71</v>
      </c>
      <c r="B15" s="166">
        <v>3498</v>
      </c>
      <c r="C15" s="54">
        <v>638</v>
      </c>
      <c r="D15" s="55">
        <f t="shared" si="0"/>
        <v>18.238993710691826</v>
      </c>
      <c r="E15" s="56">
        <v>9.7</v>
      </c>
      <c r="F15" s="2"/>
      <c r="G15" s="53" t="s">
        <v>71</v>
      </c>
      <c r="H15" s="57">
        <v>4013</v>
      </c>
      <c r="I15" s="58">
        <v>853</v>
      </c>
      <c r="J15" s="55">
        <f t="shared" si="1"/>
        <v>21.25591826563668</v>
      </c>
      <c r="K15" s="56">
        <v>20.5</v>
      </c>
    </row>
    <row r="16" spans="1:11" ht="27.75" customHeight="1">
      <c r="A16" s="53" t="s">
        <v>72</v>
      </c>
      <c r="B16" s="166">
        <v>3419</v>
      </c>
      <c r="C16" s="54">
        <v>615</v>
      </c>
      <c r="D16" s="55">
        <f t="shared" si="0"/>
        <v>17.987715706346886</v>
      </c>
      <c r="E16" s="56">
        <v>9.6</v>
      </c>
      <c r="F16" s="2"/>
      <c r="G16" s="53" t="s">
        <v>72</v>
      </c>
      <c r="H16" s="57">
        <v>3928</v>
      </c>
      <c r="I16" s="58">
        <v>844</v>
      </c>
      <c r="J16" s="55">
        <f t="shared" si="1"/>
        <v>21.486761710794298</v>
      </c>
      <c r="K16" s="56">
        <v>20.2</v>
      </c>
    </row>
    <row r="17" spans="1:11" ht="27.75" customHeight="1">
      <c r="A17" s="53" t="s">
        <v>73</v>
      </c>
      <c r="B17" s="166">
        <v>3391</v>
      </c>
      <c r="C17" s="54">
        <v>587</v>
      </c>
      <c r="D17" s="55">
        <f t="shared" si="0"/>
        <v>17.310527867885583</v>
      </c>
      <c r="E17" s="56">
        <v>9.5</v>
      </c>
      <c r="F17" s="2"/>
      <c r="G17" s="53" t="s">
        <v>73</v>
      </c>
      <c r="H17" s="57">
        <v>3941</v>
      </c>
      <c r="I17" s="58">
        <v>813</v>
      </c>
      <c r="J17" s="55">
        <f t="shared" si="1"/>
        <v>20.629281908145142</v>
      </c>
      <c r="K17" s="56">
        <v>20.2</v>
      </c>
    </row>
    <row r="18" spans="1:11" ht="27.75" customHeight="1">
      <c r="A18" s="99" t="s">
        <v>79</v>
      </c>
      <c r="B18" s="166">
        <v>3434</v>
      </c>
      <c r="C18" s="54">
        <v>577</v>
      </c>
      <c r="D18" s="55">
        <f t="shared" si="0"/>
        <v>16.802562609202095</v>
      </c>
      <c r="E18" s="56">
        <v>9.6</v>
      </c>
      <c r="F18" s="2"/>
      <c r="G18" s="53" t="s">
        <v>74</v>
      </c>
      <c r="H18" s="57">
        <v>3966</v>
      </c>
      <c r="I18" s="58">
        <v>793</v>
      </c>
      <c r="J18" s="55">
        <f t="shared" si="1"/>
        <v>19.994957135653053</v>
      </c>
      <c r="K18" s="56">
        <v>20.3</v>
      </c>
    </row>
    <row r="19" spans="1:11" ht="27.75" customHeight="1">
      <c r="A19" s="53" t="s">
        <v>78</v>
      </c>
      <c r="B19" s="166">
        <v>3534</v>
      </c>
      <c r="C19" s="54">
        <v>598</v>
      </c>
      <c r="D19" s="55">
        <f t="shared" si="0"/>
        <v>16.92133559705716</v>
      </c>
      <c r="E19" s="56">
        <v>9.9</v>
      </c>
      <c r="F19" s="2"/>
      <c r="G19" s="53" t="s">
        <v>78</v>
      </c>
      <c r="H19" s="57">
        <v>4077</v>
      </c>
      <c r="I19" s="58">
        <v>785</v>
      </c>
      <c r="J19" s="55">
        <f t="shared" si="1"/>
        <v>19.254353691439782</v>
      </c>
      <c r="K19" s="56">
        <v>20.8</v>
      </c>
    </row>
    <row r="20" spans="1:11" ht="27.75" customHeight="1" thickBot="1">
      <c r="A20" s="59" t="s">
        <v>80</v>
      </c>
      <c r="B20" s="167">
        <v>3673</v>
      </c>
      <c r="C20" s="60">
        <v>601</v>
      </c>
      <c r="D20" s="61">
        <f t="shared" si="0"/>
        <v>16.362646338143207</v>
      </c>
      <c r="E20" s="62">
        <v>10.3</v>
      </c>
      <c r="F20" s="2"/>
      <c r="G20" s="59" t="s">
        <v>80</v>
      </c>
      <c r="H20" s="63">
        <v>4126</v>
      </c>
      <c r="I20" s="64">
        <v>819</v>
      </c>
      <c r="J20" s="61">
        <f t="shared" si="1"/>
        <v>19.84973339796413</v>
      </c>
      <c r="K20" s="65">
        <v>21.1</v>
      </c>
    </row>
    <row r="21" spans="1:11" ht="12.75" customHeight="1" hidden="1">
      <c r="A21" s="255"/>
      <c r="B21" s="255"/>
      <c r="C21" s="255"/>
      <c r="D21" s="255"/>
      <c r="E21" s="255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ht="15.75">
      <c r="A23" s="98" t="s">
        <v>75</v>
      </c>
      <c r="B23" s="98"/>
      <c r="C23" s="98"/>
      <c r="D23" s="98"/>
      <c r="E23" s="98"/>
      <c r="F23" s="98"/>
      <c r="G23" s="98"/>
      <c r="H23" s="2"/>
      <c r="I23" s="2"/>
      <c r="J23" s="2"/>
      <c r="K23" s="2"/>
      <c r="L23" s="79"/>
    </row>
    <row r="24" spans="1:13" ht="1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2"/>
      <c r="M24" s="1"/>
    </row>
    <row r="25" spans="1:13" ht="1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2"/>
      <c r="M25" s="1"/>
    </row>
  </sheetData>
  <sheetProtection/>
  <mergeCells count="11">
    <mergeCell ref="A21:E21"/>
    <mergeCell ref="A7:D7"/>
    <mergeCell ref="E7:E8"/>
    <mergeCell ref="G7:J7"/>
    <mergeCell ref="K7:K8"/>
    <mergeCell ref="C8:D8"/>
    <mergeCell ref="I2:K2"/>
    <mergeCell ref="A4:K4"/>
    <mergeCell ref="A5:E5"/>
    <mergeCell ref="G5:K5"/>
    <mergeCell ref="I8:J8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8">
      <selection activeCell="A8" sqref="A1:IV16384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2" spans="8:9" ht="15.75">
      <c r="H2" s="262" t="s">
        <v>119</v>
      </c>
      <c r="I2" s="262"/>
    </row>
    <row r="3" spans="8:11" ht="9.75" customHeight="1">
      <c r="H3" s="100"/>
      <c r="I3" s="249"/>
      <c r="J3" s="249"/>
      <c r="K3" s="249"/>
    </row>
    <row r="4" spans="2:8" ht="41.25" customHeight="1">
      <c r="B4" s="264" t="s">
        <v>117</v>
      </c>
      <c r="C4" s="264"/>
      <c r="D4" s="264"/>
      <c r="E4" s="264"/>
      <c r="F4" s="264"/>
      <c r="G4" s="264"/>
      <c r="H4" s="264"/>
    </row>
    <row r="5" spans="2:8" ht="9.75" customHeight="1" thickBot="1">
      <c r="B5" s="101"/>
      <c r="C5" s="101"/>
      <c r="D5" s="101"/>
      <c r="E5" s="101"/>
      <c r="F5" s="101"/>
      <c r="G5" s="101"/>
      <c r="H5" s="101"/>
    </row>
    <row r="6" spans="2:8" ht="24" customHeight="1" thickBot="1">
      <c r="B6" s="265" t="s">
        <v>97</v>
      </c>
      <c r="C6" s="267" t="s">
        <v>123</v>
      </c>
      <c r="D6" s="268"/>
      <c r="E6" s="269" t="s">
        <v>20</v>
      </c>
      <c r="F6" s="269"/>
      <c r="G6" s="270" t="s">
        <v>87</v>
      </c>
      <c r="H6" s="271"/>
    </row>
    <row r="7" spans="2:8" ht="15.75" thickBot="1">
      <c r="B7" s="266"/>
      <c r="C7" s="142" t="s">
        <v>3</v>
      </c>
      <c r="D7" s="143" t="s">
        <v>88</v>
      </c>
      <c r="E7" s="143" t="s">
        <v>3</v>
      </c>
      <c r="F7" s="143" t="s">
        <v>88</v>
      </c>
      <c r="G7" s="143" t="s">
        <v>3</v>
      </c>
      <c r="H7" s="144" t="s">
        <v>88</v>
      </c>
    </row>
    <row r="8" spans="2:8" ht="18.75" customHeight="1">
      <c r="B8" s="138"/>
      <c r="C8" s="133">
        <f aca="true" t="shared" si="0" ref="C8:H8">SUM(C9:C13)</f>
        <v>7799</v>
      </c>
      <c r="D8" s="134">
        <f t="shared" si="0"/>
        <v>100</v>
      </c>
      <c r="E8" s="135">
        <f t="shared" si="0"/>
        <v>3673</v>
      </c>
      <c r="F8" s="136">
        <f t="shared" si="0"/>
        <v>100</v>
      </c>
      <c r="G8" s="102">
        <f t="shared" si="0"/>
        <v>4126</v>
      </c>
      <c r="H8" s="119">
        <f t="shared" si="0"/>
        <v>100</v>
      </c>
    </row>
    <row r="9" spans="2:8" ht="15.75">
      <c r="B9" s="139" t="s">
        <v>98</v>
      </c>
      <c r="C9" s="104">
        <f>E9+G9</f>
        <v>751</v>
      </c>
      <c r="D9" s="105">
        <f>C9/C8%</f>
        <v>9.62943967175279</v>
      </c>
      <c r="E9" s="120">
        <v>340</v>
      </c>
      <c r="F9" s="107">
        <f>E9/E8%</f>
        <v>9.256738361012797</v>
      </c>
      <c r="G9" s="120">
        <v>411</v>
      </c>
      <c r="H9" s="108">
        <f>G9/G8%</f>
        <v>9.96122152205526</v>
      </c>
    </row>
    <row r="10" spans="2:8" ht="15.75">
      <c r="B10" s="139" t="s">
        <v>99</v>
      </c>
      <c r="C10" s="104">
        <f>E10+G10</f>
        <v>1973</v>
      </c>
      <c r="D10" s="105">
        <f>C10/C8%</f>
        <v>25.29811514296705</v>
      </c>
      <c r="E10" s="120">
        <v>870</v>
      </c>
      <c r="F10" s="107">
        <f>E10/E8%</f>
        <v>23.686359923768038</v>
      </c>
      <c r="G10" s="120">
        <v>1103</v>
      </c>
      <c r="H10" s="108">
        <f>G10/G8%</f>
        <v>26.7329132331556</v>
      </c>
    </row>
    <row r="11" spans="2:8" ht="15.75">
      <c r="B11" s="139" t="s">
        <v>100</v>
      </c>
      <c r="C11" s="104">
        <f>E11+G11</f>
        <v>1612</v>
      </c>
      <c r="D11" s="105">
        <f>C11/C8%</f>
        <v>20.669316579048598</v>
      </c>
      <c r="E11" s="120">
        <v>719</v>
      </c>
      <c r="F11" s="107">
        <f>E11/E8%</f>
        <v>19.575279063435886</v>
      </c>
      <c r="G11" s="120">
        <v>893</v>
      </c>
      <c r="H11" s="108">
        <f>G11/G8%</f>
        <v>21.643238002908387</v>
      </c>
    </row>
    <row r="12" spans="2:8" ht="15.75">
      <c r="B12" s="139" t="s">
        <v>101</v>
      </c>
      <c r="C12" s="104">
        <f>E12+G12</f>
        <v>1800</v>
      </c>
      <c r="D12" s="105">
        <f>C12/C8%</f>
        <v>23.079882036158484</v>
      </c>
      <c r="E12" s="120">
        <v>899</v>
      </c>
      <c r="F12" s="107">
        <f>E12/E8%</f>
        <v>24.475905254560306</v>
      </c>
      <c r="G12" s="120">
        <v>901</v>
      </c>
      <c r="H12" s="108">
        <f>G12/G8%</f>
        <v>21.83713039263209</v>
      </c>
    </row>
    <row r="13" spans="2:8" ht="16.5" thickBot="1">
      <c r="B13" s="140" t="s">
        <v>102</v>
      </c>
      <c r="C13" s="117">
        <f>E13+G13</f>
        <v>1663</v>
      </c>
      <c r="D13" s="114">
        <f>C13/C8%</f>
        <v>21.32324657007309</v>
      </c>
      <c r="E13" s="121">
        <v>845</v>
      </c>
      <c r="F13" s="116">
        <f>E13/E8%</f>
        <v>23.00571739722298</v>
      </c>
      <c r="G13" s="121">
        <v>818</v>
      </c>
      <c r="H13" s="118">
        <f>G13/G8%</f>
        <v>19.82549684924867</v>
      </c>
    </row>
    <row r="14" spans="2:8" ht="12" customHeight="1" thickBot="1">
      <c r="B14" s="122"/>
      <c r="C14" s="123"/>
      <c r="D14" s="10"/>
      <c r="E14" s="124"/>
      <c r="F14" s="10"/>
      <c r="G14" s="125"/>
      <c r="H14" s="10"/>
    </row>
    <row r="15" spans="2:8" ht="19.5" customHeight="1" thickBot="1">
      <c r="B15" s="141" t="s">
        <v>103</v>
      </c>
      <c r="C15" s="145" t="s">
        <v>3</v>
      </c>
      <c r="D15" s="145"/>
      <c r="E15" s="145" t="s">
        <v>3</v>
      </c>
      <c r="F15" s="145" t="s">
        <v>88</v>
      </c>
      <c r="G15" s="145" t="s">
        <v>3</v>
      </c>
      <c r="H15" s="146" t="s">
        <v>88</v>
      </c>
    </row>
    <row r="16" spans="2:8" ht="18.75" customHeight="1">
      <c r="B16" s="138"/>
      <c r="C16" s="133">
        <f aca="true" t="shared" si="1" ref="C16:H16">SUM(C17:C21)</f>
        <v>7799</v>
      </c>
      <c r="D16" s="134">
        <f t="shared" si="1"/>
        <v>100</v>
      </c>
      <c r="E16" s="135">
        <f t="shared" si="1"/>
        <v>3673</v>
      </c>
      <c r="F16" s="136">
        <f t="shared" si="1"/>
        <v>100.00000000000001</v>
      </c>
      <c r="G16" s="102">
        <f t="shared" si="1"/>
        <v>4126</v>
      </c>
      <c r="H16" s="119">
        <f t="shared" si="1"/>
        <v>100</v>
      </c>
    </row>
    <row r="17" spans="2:8" ht="15.75">
      <c r="B17" s="139" t="s">
        <v>104</v>
      </c>
      <c r="C17" s="104">
        <f>E17+G17</f>
        <v>732</v>
      </c>
      <c r="D17" s="126">
        <f>C17/C16%</f>
        <v>9.385818694704449</v>
      </c>
      <c r="E17" s="120">
        <v>396</v>
      </c>
      <c r="F17" s="107">
        <f>E17/E16%</f>
        <v>10.781377620473728</v>
      </c>
      <c r="G17" s="120">
        <v>336</v>
      </c>
      <c r="H17" s="108">
        <f>G17/G16%</f>
        <v>8.14348036839554</v>
      </c>
    </row>
    <row r="18" spans="2:8" ht="15" customHeight="1">
      <c r="B18" s="139" t="s">
        <v>105</v>
      </c>
      <c r="C18" s="104">
        <f>E18+G18</f>
        <v>1542</v>
      </c>
      <c r="D18" s="126">
        <f>C18/C16%</f>
        <v>19.771765610975766</v>
      </c>
      <c r="E18" s="120">
        <v>792</v>
      </c>
      <c r="F18" s="107">
        <f>E18/E16%</f>
        <v>21.562755240947457</v>
      </c>
      <c r="G18" s="120">
        <v>750</v>
      </c>
      <c r="H18" s="108">
        <f>G18/G16%</f>
        <v>18.17741153659719</v>
      </c>
    </row>
    <row r="19" spans="2:8" ht="15.75">
      <c r="B19" s="139" t="s">
        <v>106</v>
      </c>
      <c r="C19" s="104">
        <f>E19+G19</f>
        <v>652</v>
      </c>
      <c r="D19" s="126">
        <f>C19/C16%</f>
        <v>8.360046159764073</v>
      </c>
      <c r="E19" s="120">
        <v>337</v>
      </c>
      <c r="F19" s="107">
        <f>E19/E16%</f>
        <v>9.17506125782739</v>
      </c>
      <c r="G19" s="120">
        <v>315</v>
      </c>
      <c r="H19" s="108">
        <f>G19/G16%</f>
        <v>7.6345128453708195</v>
      </c>
    </row>
    <row r="20" spans="2:8" ht="15.75">
      <c r="B20" s="139" t="s">
        <v>107</v>
      </c>
      <c r="C20" s="104">
        <f>E20+G20</f>
        <v>2314</v>
      </c>
      <c r="D20" s="126">
        <f>C20/C16%</f>
        <v>29.670470573150407</v>
      </c>
      <c r="E20" s="120">
        <v>1088</v>
      </c>
      <c r="F20" s="107">
        <f>E20/E16%</f>
        <v>29.62156275524095</v>
      </c>
      <c r="G20" s="120">
        <v>1226</v>
      </c>
      <c r="H20" s="108">
        <f>G20/G16%</f>
        <v>29.714008725157537</v>
      </c>
    </row>
    <row r="21" spans="2:8" ht="16.5" thickBot="1">
      <c r="B21" s="140" t="s">
        <v>108</v>
      </c>
      <c r="C21" s="117">
        <f>E21+G21</f>
        <v>2559</v>
      </c>
      <c r="D21" s="127">
        <f>C21/C16%</f>
        <v>32.81189896140531</v>
      </c>
      <c r="E21" s="121">
        <v>1060</v>
      </c>
      <c r="F21" s="116">
        <f>E21/E16%</f>
        <v>28.859243125510485</v>
      </c>
      <c r="G21" s="121">
        <v>1499</v>
      </c>
      <c r="H21" s="118">
        <f>G21/G16%</f>
        <v>36.33058652447892</v>
      </c>
    </row>
    <row r="22" spans="2:8" ht="16.5" thickBot="1">
      <c r="B22" s="122"/>
      <c r="C22" s="128"/>
      <c r="D22" s="10"/>
      <c r="E22" s="263"/>
      <c r="F22" s="263"/>
      <c r="G22" s="10"/>
      <c r="H22" s="10"/>
    </row>
    <row r="23" spans="2:8" ht="19.5" customHeight="1" thickBot="1">
      <c r="B23" s="147" t="s">
        <v>109</v>
      </c>
      <c r="C23" s="145" t="s">
        <v>3</v>
      </c>
      <c r="D23" s="145" t="s">
        <v>88</v>
      </c>
      <c r="E23" s="145" t="s">
        <v>3</v>
      </c>
      <c r="F23" s="145" t="s">
        <v>88</v>
      </c>
      <c r="G23" s="145" t="s">
        <v>3</v>
      </c>
      <c r="H23" s="146" t="s">
        <v>88</v>
      </c>
    </row>
    <row r="24" spans="2:8" ht="18.75" customHeight="1">
      <c r="B24" s="138"/>
      <c r="C24" s="133">
        <f aca="true" t="shared" si="2" ref="C24:H24">SUM(C25:C31)</f>
        <v>7799</v>
      </c>
      <c r="D24" s="134">
        <f t="shared" si="2"/>
        <v>100</v>
      </c>
      <c r="E24" s="135">
        <f t="shared" si="2"/>
        <v>3673</v>
      </c>
      <c r="F24" s="137">
        <f t="shared" si="2"/>
        <v>100</v>
      </c>
      <c r="G24" s="102">
        <f t="shared" si="2"/>
        <v>4126</v>
      </c>
      <c r="H24" s="103">
        <f t="shared" si="2"/>
        <v>100</v>
      </c>
    </row>
    <row r="25" spans="2:8" ht="15.75">
      <c r="B25" s="139" t="s">
        <v>110</v>
      </c>
      <c r="C25" s="104">
        <f>E25+G25</f>
        <v>856</v>
      </c>
      <c r="D25" s="105">
        <f>C25/C24%</f>
        <v>10.975766123862034</v>
      </c>
      <c r="E25" s="106">
        <v>401</v>
      </c>
      <c r="F25" s="107">
        <f>E25/E24%</f>
        <v>10.91750612578274</v>
      </c>
      <c r="G25" s="104">
        <v>455</v>
      </c>
      <c r="H25" s="108">
        <f>G25/G24%</f>
        <v>11.027629665535628</v>
      </c>
    </row>
    <row r="26" spans="2:8" ht="15.75">
      <c r="B26" s="148" t="s">
        <v>111</v>
      </c>
      <c r="C26" s="104">
        <f aca="true" t="shared" si="3" ref="C26:C31">E26+G26</f>
        <v>997</v>
      </c>
      <c r="D26" s="105">
        <f>C26/C24%</f>
        <v>12.783690216694449</v>
      </c>
      <c r="E26" s="106">
        <v>510</v>
      </c>
      <c r="F26" s="107">
        <f>E26/E24%</f>
        <v>13.885107541519195</v>
      </c>
      <c r="G26" s="104">
        <v>487</v>
      </c>
      <c r="H26" s="108">
        <f>G26/G24%</f>
        <v>11.803199224430442</v>
      </c>
    </row>
    <row r="27" spans="2:8" ht="15.75">
      <c r="B27" s="148" t="s">
        <v>112</v>
      </c>
      <c r="C27" s="104">
        <f t="shared" si="3"/>
        <v>1683</v>
      </c>
      <c r="D27" s="105">
        <f>C27/C24%</f>
        <v>21.57968970380818</v>
      </c>
      <c r="E27" s="106">
        <v>763</v>
      </c>
      <c r="F27" s="107">
        <f>E27/E24%</f>
        <v>20.773209910155188</v>
      </c>
      <c r="G27" s="104">
        <v>920</v>
      </c>
      <c r="H27" s="108">
        <f>G27/G24%</f>
        <v>22.297624818225884</v>
      </c>
    </row>
    <row r="28" spans="2:8" ht="15.75">
      <c r="B28" s="148" t="s">
        <v>113</v>
      </c>
      <c r="C28" s="104">
        <f t="shared" si="3"/>
        <v>1216</v>
      </c>
      <c r="D28" s="105">
        <f>C28/C24%</f>
        <v>15.59174253109373</v>
      </c>
      <c r="E28" s="106">
        <v>539</v>
      </c>
      <c r="F28" s="107">
        <f>E28/E24%</f>
        <v>14.674652872311464</v>
      </c>
      <c r="G28" s="104">
        <v>677</v>
      </c>
      <c r="H28" s="108">
        <f>G28/G24%</f>
        <v>16.408143480368395</v>
      </c>
    </row>
    <row r="29" spans="2:8" ht="15.75">
      <c r="B29" s="148" t="s">
        <v>114</v>
      </c>
      <c r="C29" s="104">
        <f t="shared" si="3"/>
        <v>1377</v>
      </c>
      <c r="D29" s="105">
        <f>C29/C24%</f>
        <v>17.65610975766124</v>
      </c>
      <c r="E29" s="106">
        <v>611</v>
      </c>
      <c r="F29" s="107">
        <f>E29/E24%</f>
        <v>16.63490334876123</v>
      </c>
      <c r="G29" s="104">
        <v>766</v>
      </c>
      <c r="H29" s="108">
        <f>G29/G24%</f>
        <v>18.565196316044595</v>
      </c>
    </row>
    <row r="30" spans="2:8" ht="15.75">
      <c r="B30" s="139" t="s">
        <v>115</v>
      </c>
      <c r="C30" s="104">
        <f t="shared" si="3"/>
        <v>1200</v>
      </c>
      <c r="D30" s="105">
        <f>C30/C24%</f>
        <v>15.386588024105656</v>
      </c>
      <c r="E30" s="106">
        <v>571</v>
      </c>
      <c r="F30" s="107">
        <f>E30/E24%</f>
        <v>15.545875306289139</v>
      </c>
      <c r="G30" s="104">
        <v>629</v>
      </c>
      <c r="H30" s="108">
        <f>G30/G24%</f>
        <v>15.244789142026177</v>
      </c>
    </row>
    <row r="31" spans="2:8" ht="16.5" thickBot="1">
      <c r="B31" s="140" t="s">
        <v>116</v>
      </c>
      <c r="C31" s="117">
        <f t="shared" si="3"/>
        <v>470</v>
      </c>
      <c r="D31" s="114">
        <f>C31/C24%</f>
        <v>6.026413642774715</v>
      </c>
      <c r="E31" s="115">
        <v>278</v>
      </c>
      <c r="F31" s="116">
        <f>E31/E24%</f>
        <v>7.568744895181052</v>
      </c>
      <c r="G31" s="117">
        <v>192</v>
      </c>
      <c r="H31" s="118">
        <f>G31/G24%</f>
        <v>4.65341735336888</v>
      </c>
    </row>
  </sheetData>
  <sheetProtection/>
  <mergeCells count="8">
    <mergeCell ref="I3:K3"/>
    <mergeCell ref="H2:I2"/>
    <mergeCell ref="E22:F22"/>
    <mergeCell ref="B4:H4"/>
    <mergeCell ref="B6:B7"/>
    <mergeCell ref="C6:D6"/>
    <mergeCell ref="E6:F6"/>
    <mergeCell ref="G6:H6"/>
  </mergeCells>
  <printOptions horizontalCentered="1"/>
  <pageMargins left="1.1023622047244095" right="0.3937007874015748" top="0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1"/>
  <sheetViews>
    <sheetView tabSelected="1" workbookViewId="0" topLeftCell="A3">
      <selection activeCell="J21" sqref="J21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2" spans="8:9" ht="15.75">
      <c r="H2" s="262" t="s">
        <v>119</v>
      </c>
      <c r="I2" s="262"/>
    </row>
    <row r="3" spans="8:11" ht="9.75" customHeight="1">
      <c r="H3" s="100"/>
      <c r="I3" s="249"/>
      <c r="J3" s="249"/>
      <c r="K3" s="249"/>
    </row>
    <row r="4" spans="2:8" ht="41.25" customHeight="1">
      <c r="B4" s="278" t="s">
        <v>125</v>
      </c>
      <c r="C4" s="278"/>
      <c r="D4" s="278"/>
      <c r="E4" s="278"/>
      <c r="F4" s="278"/>
      <c r="G4" s="278"/>
      <c r="H4" s="278"/>
    </row>
    <row r="5" spans="2:8" ht="9.75" customHeight="1" thickBot="1">
      <c r="B5" s="101"/>
      <c r="C5" s="101"/>
      <c r="D5" s="101"/>
      <c r="E5" s="101"/>
      <c r="F5" s="101"/>
      <c r="G5" s="101"/>
      <c r="H5" s="101"/>
    </row>
    <row r="6" spans="2:8" ht="24" customHeight="1" thickBot="1">
      <c r="B6" s="265" t="s">
        <v>97</v>
      </c>
      <c r="C6" s="267" t="s">
        <v>123</v>
      </c>
      <c r="D6" s="268"/>
      <c r="E6" s="269" t="s">
        <v>20</v>
      </c>
      <c r="F6" s="269"/>
      <c r="G6" s="270" t="s">
        <v>87</v>
      </c>
      <c r="H6" s="271"/>
    </row>
    <row r="7" spans="2:8" ht="15.75" thickBot="1">
      <c r="B7" s="266"/>
      <c r="C7" s="142" t="s">
        <v>3</v>
      </c>
      <c r="D7" s="143" t="s">
        <v>88</v>
      </c>
      <c r="E7" s="143" t="s">
        <v>3</v>
      </c>
      <c r="F7" s="143" t="s">
        <v>88</v>
      </c>
      <c r="G7" s="143" t="s">
        <v>3</v>
      </c>
      <c r="H7" s="144" t="s">
        <v>88</v>
      </c>
    </row>
    <row r="8" spans="2:8" ht="18.75" customHeight="1">
      <c r="B8" s="138"/>
      <c r="C8" s="133">
        <f aca="true" t="shared" si="0" ref="C8:H8">SUM(C9:C13)</f>
        <v>3682</v>
      </c>
      <c r="D8" s="134">
        <f t="shared" si="0"/>
        <v>100.00000000000001</v>
      </c>
      <c r="E8" s="135">
        <f t="shared" si="0"/>
        <v>1707</v>
      </c>
      <c r="F8" s="136">
        <f t="shared" si="0"/>
        <v>100</v>
      </c>
      <c r="G8" s="102">
        <f t="shared" si="0"/>
        <v>1975</v>
      </c>
      <c r="H8" s="119">
        <f t="shared" si="0"/>
        <v>100.00000000000001</v>
      </c>
    </row>
    <row r="9" spans="2:8" ht="15.75">
      <c r="B9" s="139" t="s">
        <v>98</v>
      </c>
      <c r="C9" s="104">
        <f>E9+G9</f>
        <v>388</v>
      </c>
      <c r="D9" s="105">
        <f>C9/C8%</f>
        <v>10.537751222161868</v>
      </c>
      <c r="E9" s="120">
        <v>190</v>
      </c>
      <c r="F9" s="107">
        <f>E9/E8%</f>
        <v>11.130638547158759</v>
      </c>
      <c r="G9" s="120">
        <v>198</v>
      </c>
      <c r="H9" s="108">
        <f>G9/G8%</f>
        <v>10.025316455696203</v>
      </c>
    </row>
    <row r="10" spans="2:8" ht="15.75">
      <c r="B10" s="139" t="s">
        <v>99</v>
      </c>
      <c r="C10" s="104">
        <f>E10+G10</f>
        <v>1128</v>
      </c>
      <c r="D10" s="105">
        <f>C10/C8%</f>
        <v>30.635524171645844</v>
      </c>
      <c r="E10" s="120">
        <v>478</v>
      </c>
      <c r="F10" s="107">
        <f>E10/E8%</f>
        <v>28.002343292325715</v>
      </c>
      <c r="G10" s="120">
        <v>650</v>
      </c>
      <c r="H10" s="108">
        <f>G10/G8%</f>
        <v>32.91139240506329</v>
      </c>
    </row>
    <row r="11" spans="2:8" ht="15.75">
      <c r="B11" s="139" t="s">
        <v>100</v>
      </c>
      <c r="C11" s="104">
        <f>E11+G11</f>
        <v>849</v>
      </c>
      <c r="D11" s="105">
        <f>C11/C8%</f>
        <v>23.058120586637695</v>
      </c>
      <c r="E11" s="120">
        <v>372</v>
      </c>
      <c r="F11" s="107">
        <f>E11/E8%</f>
        <v>21.79261862917399</v>
      </c>
      <c r="G11" s="120">
        <v>477</v>
      </c>
      <c r="H11" s="108">
        <f>G11/G8%</f>
        <v>24.151898734177216</v>
      </c>
    </row>
    <row r="12" spans="2:8" ht="15.75">
      <c r="B12" s="139" t="s">
        <v>101</v>
      </c>
      <c r="C12" s="104">
        <f>E12+G12</f>
        <v>827</v>
      </c>
      <c r="D12" s="105">
        <f>C12/C8%</f>
        <v>22.460619228680066</v>
      </c>
      <c r="E12" s="120">
        <v>408</v>
      </c>
      <c r="F12" s="107">
        <f>E12/E8%</f>
        <v>23.901581722319857</v>
      </c>
      <c r="G12" s="120">
        <v>419</v>
      </c>
      <c r="H12" s="108">
        <f>G12/G8%</f>
        <v>21.21518987341772</v>
      </c>
    </row>
    <row r="13" spans="2:8" ht="16.5" thickBot="1">
      <c r="B13" s="140" t="s">
        <v>102</v>
      </c>
      <c r="C13" s="117">
        <f>E13+G13</f>
        <v>490</v>
      </c>
      <c r="D13" s="114">
        <f>C13/C8%</f>
        <v>13.307984790874524</v>
      </c>
      <c r="E13" s="121">
        <v>259</v>
      </c>
      <c r="F13" s="116">
        <f>E13/E8%</f>
        <v>15.172817809021675</v>
      </c>
      <c r="G13" s="121">
        <v>231</v>
      </c>
      <c r="H13" s="118">
        <f>G13/G8%</f>
        <v>11.69620253164557</v>
      </c>
    </row>
    <row r="14" spans="2:8" ht="12" customHeight="1" thickBot="1">
      <c r="B14" s="122"/>
      <c r="C14" s="123"/>
      <c r="D14" s="10"/>
      <c r="E14" s="124"/>
      <c r="F14" s="10"/>
      <c r="G14" s="125"/>
      <c r="H14" s="10"/>
    </row>
    <row r="15" spans="2:8" ht="19.5" customHeight="1" thickBot="1">
      <c r="B15" s="141" t="s">
        <v>103</v>
      </c>
      <c r="C15" s="145" t="s">
        <v>3</v>
      </c>
      <c r="D15" s="145"/>
      <c r="E15" s="145" t="s">
        <v>3</v>
      </c>
      <c r="F15" s="145" t="s">
        <v>88</v>
      </c>
      <c r="G15" s="145" t="s">
        <v>3</v>
      </c>
      <c r="H15" s="146" t="s">
        <v>88</v>
      </c>
    </row>
    <row r="16" spans="2:8" ht="18.75" customHeight="1">
      <c r="B16" s="138"/>
      <c r="C16" s="133">
        <f aca="true" t="shared" si="1" ref="C16:H16">SUM(C17:C21)</f>
        <v>3682</v>
      </c>
      <c r="D16" s="134">
        <f t="shared" si="1"/>
        <v>100</v>
      </c>
      <c r="E16" s="135">
        <f t="shared" si="1"/>
        <v>1707</v>
      </c>
      <c r="F16" s="136">
        <f t="shared" si="1"/>
        <v>100</v>
      </c>
      <c r="G16" s="102">
        <f t="shared" si="1"/>
        <v>1975</v>
      </c>
      <c r="H16" s="119">
        <f t="shared" si="1"/>
        <v>100</v>
      </c>
    </row>
    <row r="17" spans="2:8" ht="15.75">
      <c r="B17" s="139" t="s">
        <v>104</v>
      </c>
      <c r="C17" s="104">
        <f>E17+G17</f>
        <v>456</v>
      </c>
      <c r="D17" s="126">
        <f>C17/C16%</f>
        <v>12.38457360130364</v>
      </c>
      <c r="E17" s="120">
        <v>231</v>
      </c>
      <c r="F17" s="107">
        <f>E17/E16%</f>
        <v>13.532513181019333</v>
      </c>
      <c r="G17" s="120">
        <v>225</v>
      </c>
      <c r="H17" s="108">
        <f>G17/G16%</f>
        <v>11.39240506329114</v>
      </c>
    </row>
    <row r="18" spans="2:8" ht="15" customHeight="1">
      <c r="B18" s="139" t="s">
        <v>105</v>
      </c>
      <c r="C18" s="104">
        <f>E18+G18</f>
        <v>845</v>
      </c>
      <c r="D18" s="126">
        <f>C18/C16%</f>
        <v>22.949483976099945</v>
      </c>
      <c r="E18" s="120">
        <v>418</v>
      </c>
      <c r="F18" s="107">
        <f>E18/E16%</f>
        <v>24.487404803749268</v>
      </c>
      <c r="G18" s="120">
        <v>427</v>
      </c>
      <c r="H18" s="108">
        <f>G18/G16%</f>
        <v>21.620253164556964</v>
      </c>
    </row>
    <row r="19" spans="2:8" ht="15.75">
      <c r="B19" s="139" t="s">
        <v>106</v>
      </c>
      <c r="C19" s="104">
        <f>E19+G19</f>
        <v>409</v>
      </c>
      <c r="D19" s="126">
        <f>C19/C16%</f>
        <v>11.108093427485063</v>
      </c>
      <c r="E19" s="120">
        <v>217</v>
      </c>
      <c r="F19" s="107">
        <f>E19/E16%</f>
        <v>12.71236086701816</v>
      </c>
      <c r="G19" s="120">
        <v>192</v>
      </c>
      <c r="H19" s="108">
        <f>G19/G16%</f>
        <v>9.721518987341772</v>
      </c>
    </row>
    <row r="20" spans="2:8" ht="15.75">
      <c r="B20" s="139" t="s">
        <v>107</v>
      </c>
      <c r="C20" s="104">
        <f>E20+G20</f>
        <v>876</v>
      </c>
      <c r="D20" s="126">
        <f>C20/C16%</f>
        <v>23.79141770776752</v>
      </c>
      <c r="E20" s="120">
        <v>381</v>
      </c>
      <c r="F20" s="107">
        <f>E20/E16%</f>
        <v>22.319859402460455</v>
      </c>
      <c r="G20" s="120">
        <v>495</v>
      </c>
      <c r="H20" s="108">
        <f>G20/G16%</f>
        <v>25.063291139240505</v>
      </c>
    </row>
    <row r="21" spans="2:8" ht="16.5" thickBot="1">
      <c r="B21" s="140" t="s">
        <v>108</v>
      </c>
      <c r="C21" s="117">
        <f>E21+G21</f>
        <v>1096</v>
      </c>
      <c r="D21" s="127">
        <f>C21/C16%</f>
        <v>29.766431287343835</v>
      </c>
      <c r="E21" s="121">
        <v>460</v>
      </c>
      <c r="F21" s="116">
        <f>E21/E16%</f>
        <v>26.947861745752782</v>
      </c>
      <c r="G21" s="121">
        <v>636</v>
      </c>
      <c r="H21" s="118">
        <f>G21/G16%</f>
        <v>32.20253164556962</v>
      </c>
    </row>
    <row r="22" spans="2:8" ht="16.5" thickBot="1">
      <c r="B22" s="122"/>
      <c r="C22" s="128"/>
      <c r="D22" s="10"/>
      <c r="E22" s="263"/>
      <c r="F22" s="263"/>
      <c r="G22" s="10"/>
      <c r="H22" s="10"/>
    </row>
    <row r="23" spans="2:8" ht="19.5" customHeight="1" thickBot="1">
      <c r="B23" s="147" t="s">
        <v>109</v>
      </c>
      <c r="C23" s="145" t="s">
        <v>3</v>
      </c>
      <c r="D23" s="145" t="s">
        <v>88</v>
      </c>
      <c r="E23" s="145" t="s">
        <v>3</v>
      </c>
      <c r="F23" s="145" t="s">
        <v>88</v>
      </c>
      <c r="G23" s="145" t="s">
        <v>3</v>
      </c>
      <c r="H23" s="146" t="s">
        <v>88</v>
      </c>
    </row>
    <row r="24" spans="2:8" ht="18.75" customHeight="1">
      <c r="B24" s="138"/>
      <c r="C24" s="133">
        <f aca="true" t="shared" si="2" ref="C24:H24">SUM(C25:C31)</f>
        <v>3682</v>
      </c>
      <c r="D24" s="134">
        <f t="shared" si="2"/>
        <v>100</v>
      </c>
      <c r="E24" s="135">
        <f t="shared" si="2"/>
        <v>1707</v>
      </c>
      <c r="F24" s="137">
        <f t="shared" si="2"/>
        <v>99.99999999999999</v>
      </c>
      <c r="G24" s="102">
        <f t="shared" si="2"/>
        <v>1975</v>
      </c>
      <c r="H24" s="103">
        <f t="shared" si="2"/>
        <v>100</v>
      </c>
    </row>
    <row r="25" spans="2:8" ht="15.75">
      <c r="B25" s="139" t="s">
        <v>110</v>
      </c>
      <c r="C25" s="104">
        <f>E25+G25</f>
        <v>443</v>
      </c>
      <c r="D25" s="105">
        <f>C25/C24%</f>
        <v>12.031504617055948</v>
      </c>
      <c r="E25" s="106">
        <v>204</v>
      </c>
      <c r="F25" s="107">
        <f>E25/E24%</f>
        <v>11.950790861159929</v>
      </c>
      <c r="G25" s="104">
        <v>239</v>
      </c>
      <c r="H25" s="108">
        <f>G25/G24%</f>
        <v>12.10126582278481</v>
      </c>
    </row>
    <row r="26" spans="2:8" ht="15.75">
      <c r="B26" s="148" t="s">
        <v>111</v>
      </c>
      <c r="C26" s="104">
        <f aca="true" t="shared" si="3" ref="C26:C31">E26+G26</f>
        <v>500</v>
      </c>
      <c r="D26" s="105">
        <f>C26/C24%</f>
        <v>13.579576317218903</v>
      </c>
      <c r="E26" s="106">
        <v>257</v>
      </c>
      <c r="F26" s="107">
        <f>E26/E24%</f>
        <v>15.055653192735793</v>
      </c>
      <c r="G26" s="104">
        <v>243</v>
      </c>
      <c r="H26" s="108">
        <f>G26/G24%</f>
        <v>12.30379746835443</v>
      </c>
    </row>
    <row r="27" spans="2:8" ht="15.75">
      <c r="B27" s="148" t="s">
        <v>112</v>
      </c>
      <c r="C27" s="104">
        <f t="shared" si="3"/>
        <v>824</v>
      </c>
      <c r="D27" s="105">
        <f>C27/C24%</f>
        <v>22.37914177077675</v>
      </c>
      <c r="E27" s="106">
        <v>363</v>
      </c>
      <c r="F27" s="107">
        <f>E27/E24%</f>
        <v>21.26537785588752</v>
      </c>
      <c r="G27" s="104">
        <v>461</v>
      </c>
      <c r="H27" s="108">
        <f>G27/G24%</f>
        <v>23.341772151898734</v>
      </c>
    </row>
    <row r="28" spans="2:8" ht="15.75">
      <c r="B28" s="148" t="s">
        <v>113</v>
      </c>
      <c r="C28" s="104">
        <f t="shared" si="3"/>
        <v>598</v>
      </c>
      <c r="D28" s="105">
        <f>C28/C24%</f>
        <v>16.24117327539381</v>
      </c>
      <c r="E28" s="106">
        <v>260</v>
      </c>
      <c r="F28" s="107">
        <f>E28/E24%</f>
        <v>15.231400117164617</v>
      </c>
      <c r="G28" s="104">
        <v>338</v>
      </c>
      <c r="H28" s="108">
        <f>G28/G24%</f>
        <v>17.11392405063291</v>
      </c>
    </row>
    <row r="29" spans="2:8" ht="15.75">
      <c r="B29" s="148" t="s">
        <v>114</v>
      </c>
      <c r="C29" s="104">
        <f t="shared" si="3"/>
        <v>649</v>
      </c>
      <c r="D29" s="105">
        <f>C29/C24%</f>
        <v>17.626290059750136</v>
      </c>
      <c r="E29" s="106">
        <v>290</v>
      </c>
      <c r="F29" s="107">
        <f>E29/E24%</f>
        <v>16.988869361452842</v>
      </c>
      <c r="G29" s="104">
        <v>359</v>
      </c>
      <c r="H29" s="108">
        <f>G29/G24%</f>
        <v>18.17721518987342</v>
      </c>
    </row>
    <row r="30" spans="2:8" ht="15.75">
      <c r="B30" s="139" t="s">
        <v>115</v>
      </c>
      <c r="C30" s="104">
        <f t="shared" si="3"/>
        <v>503</v>
      </c>
      <c r="D30" s="105">
        <f>C30/C24%</f>
        <v>13.661053775122216</v>
      </c>
      <c r="E30" s="106">
        <v>235</v>
      </c>
      <c r="F30" s="107">
        <f>E30/E24%</f>
        <v>13.766842413591096</v>
      </c>
      <c r="G30" s="104">
        <v>268</v>
      </c>
      <c r="H30" s="108">
        <f>G30/G24%</f>
        <v>13.569620253164556</v>
      </c>
    </row>
    <row r="31" spans="2:8" ht="16.5" thickBot="1">
      <c r="B31" s="140" t="s">
        <v>116</v>
      </c>
      <c r="C31" s="117">
        <f t="shared" si="3"/>
        <v>165</v>
      </c>
      <c r="D31" s="114">
        <f>C31/C24%</f>
        <v>4.481260184682238</v>
      </c>
      <c r="E31" s="115">
        <v>98</v>
      </c>
      <c r="F31" s="116">
        <f>E31/E24%</f>
        <v>5.741066198008202</v>
      </c>
      <c r="G31" s="117">
        <v>67</v>
      </c>
      <c r="H31" s="118">
        <f>G31/G24%</f>
        <v>3.392405063291139</v>
      </c>
    </row>
  </sheetData>
  <mergeCells count="8">
    <mergeCell ref="E22:F22"/>
    <mergeCell ref="H2:I2"/>
    <mergeCell ref="I3:K3"/>
    <mergeCell ref="B4:H4"/>
    <mergeCell ref="B6:B7"/>
    <mergeCell ref="C6:D6"/>
    <mergeCell ref="E6:F6"/>
    <mergeCell ref="G6:H6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ht="6" customHeight="1"/>
    <row r="3" spans="7:9" ht="15">
      <c r="G3" s="274" t="s">
        <v>120</v>
      </c>
      <c r="H3" s="274"/>
      <c r="I3" s="274"/>
    </row>
    <row r="4" ht="6" customHeight="1">
      <c r="H4" s="100"/>
    </row>
    <row r="5" spans="2:8" ht="32.25" customHeight="1">
      <c r="B5" s="276" t="s">
        <v>96</v>
      </c>
      <c r="C5" s="276"/>
      <c r="D5" s="276"/>
      <c r="E5" s="276"/>
      <c r="F5" s="276"/>
      <c r="G5" s="276"/>
      <c r="H5" s="276"/>
    </row>
    <row r="6" spans="2:8" ht="10.5" customHeight="1" thickBot="1">
      <c r="B6" s="101"/>
      <c r="C6" s="101"/>
      <c r="D6" s="101"/>
      <c r="E6" s="101"/>
      <c r="F6" s="101"/>
      <c r="G6" s="101"/>
      <c r="H6" s="101"/>
    </row>
    <row r="7" spans="2:8" ht="21.75" customHeight="1" thickBot="1">
      <c r="B7" s="265" t="s">
        <v>86</v>
      </c>
      <c r="C7" s="277" t="s">
        <v>123</v>
      </c>
      <c r="D7" s="268"/>
      <c r="E7" s="269" t="s">
        <v>20</v>
      </c>
      <c r="F7" s="269"/>
      <c r="G7" s="270" t="s">
        <v>87</v>
      </c>
      <c r="H7" s="271"/>
    </row>
    <row r="8" spans="2:8" ht="21.75" customHeight="1" thickBot="1">
      <c r="B8" s="266"/>
      <c r="C8" s="170" t="s">
        <v>3</v>
      </c>
      <c r="D8" s="143" t="s">
        <v>88</v>
      </c>
      <c r="E8" s="143" t="s">
        <v>3</v>
      </c>
      <c r="F8" s="143" t="s">
        <v>88</v>
      </c>
      <c r="G8" s="143" t="s">
        <v>3</v>
      </c>
      <c r="H8" s="144" t="s">
        <v>88</v>
      </c>
    </row>
    <row r="9" spans="2:8" ht="25.5" customHeight="1">
      <c r="B9" s="174"/>
      <c r="C9" s="171">
        <f aca="true" t="shared" si="0" ref="C9:H9">SUM(C10:C15)</f>
        <v>7799</v>
      </c>
      <c r="D9" s="134">
        <f t="shared" si="0"/>
        <v>100</v>
      </c>
      <c r="E9" s="135">
        <f t="shared" si="0"/>
        <v>3673</v>
      </c>
      <c r="F9" s="137">
        <f t="shared" si="0"/>
        <v>100</v>
      </c>
      <c r="G9" s="102">
        <f t="shared" si="0"/>
        <v>4126</v>
      </c>
      <c r="H9" s="103">
        <f t="shared" si="0"/>
        <v>100</v>
      </c>
    </row>
    <row r="10" spans="2:8" ht="15.75">
      <c r="B10" s="175" t="s">
        <v>89</v>
      </c>
      <c r="C10" s="172">
        <f aca="true" t="shared" si="1" ref="C10:C15">E10+G10</f>
        <v>776</v>
      </c>
      <c r="D10" s="105">
        <f>C10/C9%</f>
        <v>9.949993588921657</v>
      </c>
      <c r="E10" s="106">
        <v>392</v>
      </c>
      <c r="F10" s="107">
        <f>E10/E9%</f>
        <v>10.672474816226519</v>
      </c>
      <c r="G10" s="104">
        <v>384</v>
      </c>
      <c r="H10" s="108">
        <f>G10/G9%</f>
        <v>9.30683470673776</v>
      </c>
    </row>
    <row r="11" spans="2:8" ht="15.75">
      <c r="B11" s="176" t="s">
        <v>90</v>
      </c>
      <c r="C11" s="172">
        <f t="shared" si="1"/>
        <v>1709</v>
      </c>
      <c r="D11" s="105">
        <f>C11/C9%</f>
        <v>21.913065777663803</v>
      </c>
      <c r="E11" s="106">
        <v>921</v>
      </c>
      <c r="F11" s="107">
        <f>E11/E9%</f>
        <v>25.074870677919957</v>
      </c>
      <c r="G11" s="104">
        <v>788</v>
      </c>
      <c r="H11" s="108">
        <f>G11/G9%</f>
        <v>19.098400387784782</v>
      </c>
    </row>
    <row r="12" spans="2:8" ht="15.75">
      <c r="B12" s="176" t="s">
        <v>91</v>
      </c>
      <c r="C12" s="172">
        <f t="shared" si="1"/>
        <v>1288</v>
      </c>
      <c r="D12" s="105">
        <f>C12/C9%</f>
        <v>16.51493781254007</v>
      </c>
      <c r="E12" s="106">
        <v>678</v>
      </c>
      <c r="F12" s="107">
        <f>E12/E9%</f>
        <v>18.45902531990199</v>
      </c>
      <c r="G12" s="104">
        <v>610</v>
      </c>
      <c r="H12" s="108">
        <f>G12/G9%</f>
        <v>14.784294716432381</v>
      </c>
    </row>
    <row r="13" spans="2:8" ht="15.75">
      <c r="B13" s="176" t="s">
        <v>92</v>
      </c>
      <c r="C13" s="172">
        <f t="shared" si="1"/>
        <v>1463</v>
      </c>
      <c r="D13" s="105">
        <f>C13/C9%</f>
        <v>18.758815232722146</v>
      </c>
      <c r="E13" s="106">
        <v>694</v>
      </c>
      <c r="F13" s="107">
        <f>E13/E9%</f>
        <v>18.894636536890825</v>
      </c>
      <c r="G13" s="104">
        <v>769</v>
      </c>
      <c r="H13" s="108">
        <f>G13/G9%</f>
        <v>18.637905962190985</v>
      </c>
    </row>
    <row r="14" spans="2:8" ht="15.75">
      <c r="B14" s="176" t="s">
        <v>93</v>
      </c>
      <c r="C14" s="172">
        <f t="shared" si="1"/>
        <v>1286</v>
      </c>
      <c r="D14" s="105">
        <f>C14/C9%</f>
        <v>16.48929349916656</v>
      </c>
      <c r="E14" s="106">
        <v>518</v>
      </c>
      <c r="F14" s="107">
        <f>E14/E9%</f>
        <v>14.102913150013615</v>
      </c>
      <c r="G14" s="104">
        <v>768</v>
      </c>
      <c r="H14" s="108">
        <f>G14/G9%</f>
        <v>18.61366941347552</v>
      </c>
    </row>
    <row r="15" spans="2:8" ht="16.5" thickBot="1">
      <c r="B15" s="177" t="s">
        <v>94</v>
      </c>
      <c r="C15" s="173">
        <f t="shared" si="1"/>
        <v>1277</v>
      </c>
      <c r="D15" s="114">
        <f>C15/C9%</f>
        <v>16.373894088985768</v>
      </c>
      <c r="E15" s="115">
        <v>470</v>
      </c>
      <c r="F15" s="116">
        <f>E15/E9%</f>
        <v>12.796079499047101</v>
      </c>
      <c r="G15" s="117">
        <v>807</v>
      </c>
      <c r="H15" s="118">
        <f>G15/G9%</f>
        <v>19.558894813378576</v>
      </c>
    </row>
    <row r="16" spans="2:8" ht="15.75">
      <c r="B16" s="109"/>
      <c r="C16" s="110"/>
      <c r="D16" s="111"/>
      <c r="E16" s="112"/>
      <c r="F16" s="113"/>
      <c r="G16" s="110"/>
      <c r="H16" s="113"/>
    </row>
    <row r="17" spans="2:8" ht="43.5" customHeight="1" thickBot="1">
      <c r="B17" s="275" t="s">
        <v>95</v>
      </c>
      <c r="C17" s="275"/>
      <c r="D17" s="275"/>
      <c r="E17" s="275"/>
      <c r="F17" s="275"/>
      <c r="G17" s="275"/>
      <c r="H17" s="275"/>
    </row>
    <row r="18" spans="2:8" ht="21.75" customHeight="1" thickBot="1">
      <c r="B18" s="272" t="s">
        <v>86</v>
      </c>
      <c r="C18" s="267" t="s">
        <v>123</v>
      </c>
      <c r="D18" s="268"/>
      <c r="E18" s="269" t="s">
        <v>20</v>
      </c>
      <c r="F18" s="269"/>
      <c r="G18" s="270" t="s">
        <v>87</v>
      </c>
      <c r="H18" s="271"/>
    </row>
    <row r="19" spans="2:8" ht="21.75" customHeight="1" thickBot="1">
      <c r="B19" s="273"/>
      <c r="C19" s="151" t="s">
        <v>3</v>
      </c>
      <c r="D19" s="152" t="s">
        <v>88</v>
      </c>
      <c r="E19" s="152" t="s">
        <v>3</v>
      </c>
      <c r="F19" s="152" t="s">
        <v>88</v>
      </c>
      <c r="G19" s="152" t="s">
        <v>3</v>
      </c>
      <c r="H19" s="153" t="s">
        <v>88</v>
      </c>
    </row>
    <row r="20" spans="2:8" ht="21.75" customHeight="1">
      <c r="B20" s="180"/>
      <c r="C20" s="171">
        <f aca="true" t="shared" si="2" ref="C20:H20">SUM(C21:C26)</f>
        <v>7679</v>
      </c>
      <c r="D20" s="134">
        <f t="shared" si="2"/>
        <v>100</v>
      </c>
      <c r="E20" s="135">
        <f t="shared" si="2"/>
        <v>3555</v>
      </c>
      <c r="F20" s="137">
        <f t="shared" si="2"/>
        <v>100.00000000000001</v>
      </c>
      <c r="G20" s="149">
        <f t="shared" si="2"/>
        <v>4124</v>
      </c>
      <c r="H20" s="150">
        <f t="shared" si="2"/>
        <v>100</v>
      </c>
    </row>
    <row r="21" spans="2:8" ht="15.75">
      <c r="B21" s="181" t="s">
        <v>89</v>
      </c>
      <c r="C21" s="178">
        <f aca="true" t="shared" si="3" ref="C21:C26">E21+G21</f>
        <v>687</v>
      </c>
      <c r="D21" s="155">
        <f>C21/C20%</f>
        <v>8.946477405912228</v>
      </c>
      <c r="E21" s="156">
        <v>355</v>
      </c>
      <c r="F21" s="157">
        <f>E21/E20%</f>
        <v>9.985935302390999</v>
      </c>
      <c r="G21" s="154">
        <v>332</v>
      </c>
      <c r="H21" s="158">
        <f>G21/G20%</f>
        <v>8.050436469447138</v>
      </c>
    </row>
    <row r="22" spans="2:8" ht="15.75">
      <c r="B22" s="182" t="s">
        <v>90</v>
      </c>
      <c r="C22" s="178">
        <f t="shared" si="3"/>
        <v>1526</v>
      </c>
      <c r="D22" s="155">
        <f>C22/C20%</f>
        <v>19.872379216043754</v>
      </c>
      <c r="E22" s="156">
        <v>778</v>
      </c>
      <c r="F22" s="157">
        <f>E22/E20%</f>
        <v>21.884669479606192</v>
      </c>
      <c r="G22" s="154">
        <v>748</v>
      </c>
      <c r="H22" s="158">
        <f>G22/G20%</f>
        <v>18.13773035887488</v>
      </c>
    </row>
    <row r="23" spans="2:8" ht="15.75">
      <c r="B23" s="182" t="s">
        <v>91</v>
      </c>
      <c r="C23" s="178">
        <f t="shared" si="3"/>
        <v>1390</v>
      </c>
      <c r="D23" s="155">
        <f>C23/C20%</f>
        <v>18.101315275426487</v>
      </c>
      <c r="E23" s="156">
        <v>710</v>
      </c>
      <c r="F23" s="157">
        <f>E23/E20%</f>
        <v>19.971870604781998</v>
      </c>
      <c r="G23" s="154">
        <v>680</v>
      </c>
      <c r="H23" s="158">
        <f>G23/G20%</f>
        <v>16.488845780795344</v>
      </c>
    </row>
    <row r="24" spans="2:8" ht="15.75">
      <c r="B24" s="182" t="s">
        <v>92</v>
      </c>
      <c r="C24" s="178">
        <f t="shared" si="3"/>
        <v>1482</v>
      </c>
      <c r="D24" s="155">
        <f>C24/C20%</f>
        <v>19.299387941138168</v>
      </c>
      <c r="E24" s="156">
        <v>664</v>
      </c>
      <c r="F24" s="157">
        <f>E24/E20%</f>
        <v>18.67791842475387</v>
      </c>
      <c r="G24" s="154">
        <v>818</v>
      </c>
      <c r="H24" s="158">
        <f>G24/G20%</f>
        <v>19.835111542192045</v>
      </c>
    </row>
    <row r="25" spans="2:8" ht="15.75">
      <c r="B25" s="182" t="s">
        <v>93</v>
      </c>
      <c r="C25" s="178">
        <f t="shared" si="3"/>
        <v>1553</v>
      </c>
      <c r="D25" s="155">
        <f>C25/C20%</f>
        <v>20.223987498372182</v>
      </c>
      <c r="E25" s="156">
        <v>634</v>
      </c>
      <c r="F25" s="157">
        <f>E25/E20%</f>
        <v>17.834036568213786</v>
      </c>
      <c r="G25" s="154">
        <v>919</v>
      </c>
      <c r="H25" s="158">
        <f>G25/G20%</f>
        <v>22.28419010669253</v>
      </c>
    </row>
    <row r="26" spans="2:8" ht="16.5" thickBot="1">
      <c r="B26" s="183" t="s">
        <v>94</v>
      </c>
      <c r="C26" s="179">
        <f t="shared" si="3"/>
        <v>1041</v>
      </c>
      <c r="D26" s="160">
        <f>C26/C20%</f>
        <v>13.556452663107175</v>
      </c>
      <c r="E26" s="161">
        <v>414</v>
      </c>
      <c r="F26" s="162">
        <f>E26/E20%</f>
        <v>11.645569620253166</v>
      </c>
      <c r="G26" s="159">
        <v>627</v>
      </c>
      <c r="H26" s="163">
        <f>G26/G20%</f>
        <v>15.20368574199806</v>
      </c>
    </row>
  </sheetData>
  <sheetProtection/>
  <mergeCells count="11">
    <mergeCell ref="E7:F7"/>
    <mergeCell ref="G7:H7"/>
    <mergeCell ref="G3:I3"/>
    <mergeCell ref="B17:H17"/>
    <mergeCell ref="B5:H5"/>
    <mergeCell ref="B7:B8"/>
    <mergeCell ref="C7:D7"/>
    <mergeCell ref="B18:B19"/>
    <mergeCell ref="C18:D18"/>
    <mergeCell ref="E18:F18"/>
    <mergeCell ref="G18:H18"/>
  </mergeCells>
  <printOptions horizontalCentered="1"/>
  <pageMargins left="0.7874015748031497" right="0.3937007874015748" top="0" bottom="0.3937007874015748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2013-04-04T13:11:00Z</cp:lastPrinted>
  <dcterms:created xsi:type="dcterms:W3CDTF">1997-02-26T13:46:56Z</dcterms:created>
  <dcterms:modified xsi:type="dcterms:W3CDTF">2013-04-04T13:11:20Z</dcterms:modified>
  <cp:category/>
  <cp:version/>
  <cp:contentType/>
  <cp:contentStatus/>
</cp:coreProperties>
</file>