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10" activeTab="0"/>
  </bookViews>
  <sheets>
    <sheet name="Stan - VI 2013" sheetId="1" r:id="rId1"/>
    <sheet name="Bez.szcz. syt." sheetId="2" r:id="rId2"/>
    <sheet name="Dynamika 2013" sheetId="3" r:id="rId3"/>
    <sheet name="Stopa bez.2013" sheetId="4" r:id="rId4"/>
    <sheet name="VI 2013" sheetId="5" r:id="rId5"/>
    <sheet name="Struktura VI 2013" sheetId="6" r:id="rId6"/>
  </sheets>
  <definedNames/>
  <calcPr fullCalcOnLoad="1"/>
</workbook>
</file>

<file path=xl/sharedStrings.xml><?xml version="1.0" encoding="utf-8"?>
<sst xmlns="http://schemas.openxmlformats.org/spreadsheetml/2006/main" count="195" uniqueCount="117">
  <si>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</si>
  <si>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</si>
  <si>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</si>
  <si>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</si>
  <si>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</si>
  <si>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</si>
  <si>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</si>
  <si>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</si>
  <si>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</si>
  <si>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</si>
  <si>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</si>
  <si>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</si>
  <si>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</si>
  <si>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</si>
  <si>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</si>
  <si>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</si>
  <si>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</si>
  <si>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</si>
  <si>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</si>
  <si>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</si>
  <si>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</si>
  <si>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</si>
  <si>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</si>
  <si>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</si>
  <si>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</si>
  <si>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</si>
  <si>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</si>
  <si>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</si>
  <si>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</si>
  <si>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</si>
  <si>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Z ogólnej liczby osób będących w szczególnej sytuacji na rynku pracy</t>
  </si>
  <si>
    <t>Ogółem</t>
  </si>
  <si>
    <t>Kobiety</t>
  </si>
  <si>
    <t>Z prawem do zasiłku</t>
  </si>
  <si>
    <t>Do 25-go roku           życia</t>
  </si>
  <si>
    <t>Kobiety, które nie podjęły zatrudnienia po urodzeniu dziecka</t>
  </si>
  <si>
    <t>Powyżej          50 roku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</si>
  <si>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</si>
  <si>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</si>
  <si>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</si>
  <si>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</si>
  <si>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</si>
  <si>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</si>
  <si>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</si>
  <si>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</si>
  <si>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</si>
  <si>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</si>
  <si>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</si>
  <si>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31 XII 2011</t>
  </si>
  <si>
    <t>Tabela nr 1</t>
  </si>
  <si>
    <t>Bez                  kwalifikacji zawodo-wych</t>
  </si>
  <si>
    <t>Bez               wykształcenia                   średniego</t>
  </si>
  <si>
    <t>Samotnie wychowujące co najmniej     jedno  dziecko do 18 roku                     życia</t>
  </si>
  <si>
    <t>Osoby będące         w szczególnej sytuacji na            rynku pracy</t>
  </si>
  <si>
    <t>Bez               doświadcze-      nia                zawodowego</t>
  </si>
  <si>
    <t>Długo-trwale bezro-botne</t>
  </si>
  <si>
    <t>31 XII 2012</t>
  </si>
  <si>
    <t>Dynamika  XII /2012 = 100 %</t>
  </si>
  <si>
    <t xml:space="preserve">Bezrobotni zarejestrowani                            wg stanu na  31 XII 2012 r. </t>
  </si>
  <si>
    <t>Dynamika 31 XII 2012 = 100 %</t>
  </si>
  <si>
    <t>31 I 2013</t>
  </si>
  <si>
    <t>Tabela nr 3</t>
  </si>
  <si>
    <t>28 II 2013</t>
  </si>
  <si>
    <t>Tabela nr 4</t>
  </si>
  <si>
    <t>JELENIA  GÓRA   -    liczba bezrobotnych</t>
  </si>
  <si>
    <t xml:space="preserve">stopa bezrobocia %  </t>
  </si>
  <si>
    <t>POWIAT JELENIOGÓRSKI  -  liczba bezrobotnych</t>
  </si>
  <si>
    <t xml:space="preserve">stopa bezrobocia % </t>
  </si>
  <si>
    <t>z prawem do zasiłku      ogółem            %</t>
  </si>
  <si>
    <t>Kształtowanie się stopy bezrobocia w poszczególnych miesiącach 2013 roku</t>
  </si>
  <si>
    <t>ROK  2013</t>
  </si>
  <si>
    <t>czas pozostawania bez pracy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</si>
  <si>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</si>
  <si>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</si>
  <si>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</si>
  <si>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</si>
  <si>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</si>
  <si>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</si>
  <si>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</si>
  <si>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</si>
  <si>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</si>
  <si>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Struktura bezrobotnych według czasu pozostawania bez pracy -  stan na 31 grudnia  2012 r.</t>
  </si>
  <si>
    <t>Tabela nr 5</t>
  </si>
  <si>
    <t>grupy wieku</t>
  </si>
  <si>
    <t>18 - 24 lata</t>
  </si>
  <si>
    <t>25 - 34 lata</t>
  </si>
  <si>
    <t>35 - 44 lata</t>
  </si>
  <si>
    <t>45 - 54 lata</t>
  </si>
  <si>
    <t>powyżej 55 lat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</si>
  <si>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</si>
  <si>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</si>
  <si>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</si>
  <si>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</si>
  <si>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</si>
  <si>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</si>
  <si>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</si>
  <si>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</si>
  <si>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</si>
  <si>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</si>
  <si>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</si>
  <si>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</si>
  <si>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</si>
  <si>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</si>
  <si>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31 III 2013</t>
  </si>
  <si>
    <t>Tabela nr 6</t>
  </si>
  <si>
    <t>30 IV 2013</t>
  </si>
  <si>
    <t>31 V 2013</t>
  </si>
  <si>
    <t>Bezrobotni zarejestrowani  -                                        stan na 30 VI 2013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</si>
  <si>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I-VI / 2013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</si>
  <si>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 VI / 2013 </t>
    </r>
  </si>
  <si>
    <t>Stopa bezrobocia (w %)  -  stan w końcu maja  2013 r.</t>
  </si>
  <si>
    <t>30 VI 2013</t>
  </si>
  <si>
    <t>Bezrobotni  zarejestrowani                                      -   stan na 30 VI 2013 r.</t>
  </si>
  <si>
    <t>Bezrobotni zarejestrowani                                     wg stanu na  30 VI  2013 r.</t>
  </si>
  <si>
    <t xml:space="preserve">Liczba bezrobotnych ogółem oraz dynamika bezrobocia:   grudzień 2012 r. - czerwiec 2013 r. </t>
  </si>
  <si>
    <t>Struktura bezrobotnych według czasu pozostawania bez pracy - stan na 30 czerwca 2013 r.</t>
  </si>
  <si>
    <t>Struktura bezrobotnych według wieku, poziomu wykształcenia, stażu pracy,                                              według stanu na 30 czerwca 2013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</si>
</sst>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3" fontId="9" fillId="22" borderId="10" xfId="0" applyNumberFormat="1" applyFont="1" applyFill="1" applyBorder="1" applyAlignment="1">
      <alignment horizontal="center" vertical="center"/>
    </xf>
    <xf numFmtId="164" fontId="9" fillId="2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164" fontId="11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165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4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9" fillId="22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/>
    </xf>
    <xf numFmtId="164" fontId="9" fillId="7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11" fillId="22" borderId="10" xfId="0" applyNumberFormat="1" applyFont="1" applyFill="1" applyBorder="1" applyAlignment="1">
      <alignment horizontal="center" vertical="center"/>
    </xf>
    <xf numFmtId="3" fontId="34" fillId="7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6" fillId="23" borderId="10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164" fontId="11" fillId="23" borderId="10" xfId="0" applyNumberFormat="1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top" wrapText="1"/>
    </xf>
    <xf numFmtId="0" fontId="14" fillId="23" borderId="10" xfId="0" applyFont="1" applyFill="1" applyBorder="1" applyAlignment="1">
      <alignment horizontal="center" vertical="top" wrapText="1"/>
    </xf>
    <xf numFmtId="0" fontId="22" fillId="23" borderId="10" xfId="0" applyFont="1" applyFill="1" applyBorder="1" applyAlignment="1">
      <alignment horizontal="center" vertical="top" wrapText="1"/>
    </xf>
    <xf numFmtId="0" fontId="35" fillId="23" borderId="10" xfId="0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17" fillId="0" borderId="0" xfId="0" applyFont="1" applyAlignment="1">
      <alignment/>
    </xf>
    <xf numFmtId="0" fontId="7" fillId="22" borderId="13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3" fontId="13" fillId="22" borderId="15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65" fontId="13" fillId="7" borderId="16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3" fontId="13" fillId="22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65" fontId="13" fillId="7" borderId="20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0" fontId="56" fillId="0" borderId="24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3" fontId="57" fillId="0" borderId="10" xfId="0" applyNumberFormat="1" applyFont="1" applyBorder="1" applyAlignment="1">
      <alignment horizontal="right"/>
    </xf>
    <xf numFmtId="165" fontId="57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165" fontId="57" fillId="0" borderId="10" xfId="0" applyNumberFormat="1" applyFont="1" applyBorder="1" applyAlignment="1">
      <alignment horizontal="right"/>
    </xf>
    <xf numFmtId="165" fontId="57" fillId="0" borderId="16" xfId="0" applyNumberFormat="1" applyFont="1" applyBorder="1" applyAlignment="1">
      <alignment horizontal="right"/>
    </xf>
    <xf numFmtId="49" fontId="15" fillId="0" borderId="13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3" fontId="57" fillId="0" borderId="0" xfId="0" applyNumberFormat="1" applyFont="1" applyBorder="1" applyAlignment="1">
      <alignment horizontal="right"/>
    </xf>
    <xf numFmtId="165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165" fontId="57" fillId="0" borderId="0" xfId="0" applyNumberFormat="1" applyFont="1" applyBorder="1" applyAlignment="1">
      <alignment horizontal="right"/>
    </xf>
    <xf numFmtId="165" fontId="57" fillId="0" borderId="25" xfId="0" applyNumberFormat="1" applyFont="1" applyBorder="1" applyAlignment="1">
      <alignment horizontal="right"/>
    </xf>
    <xf numFmtId="0" fontId="57" fillId="0" borderId="25" xfId="0" applyFont="1" applyBorder="1" applyAlignment="1">
      <alignment horizontal="right"/>
    </xf>
    <xf numFmtId="165" fontId="57" fillId="0" borderId="25" xfId="0" applyNumberFormat="1" applyFont="1" applyBorder="1" applyAlignment="1">
      <alignment horizontal="right"/>
    </xf>
    <xf numFmtId="3" fontId="57" fillId="0" borderId="25" xfId="0" applyNumberFormat="1" applyFont="1" applyBorder="1" applyAlignment="1">
      <alignment horizontal="right"/>
    </xf>
    <xf numFmtId="165" fontId="57" fillId="0" borderId="2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57" fillId="0" borderId="10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wrapText="1"/>
    </xf>
    <xf numFmtId="3" fontId="57" fillId="0" borderId="25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5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166" fontId="57" fillId="0" borderId="10" xfId="0" applyNumberFormat="1" applyFont="1" applyBorder="1" applyAlignment="1">
      <alignment horizontal="right"/>
    </xf>
    <xf numFmtId="166" fontId="57" fillId="0" borderId="25" xfId="0" applyNumberFormat="1" applyFont="1" applyBorder="1" applyAlignment="1">
      <alignment horizontal="right"/>
    </xf>
    <xf numFmtId="3" fontId="57" fillId="0" borderId="26" xfId="0" applyNumberFormat="1" applyFont="1" applyFill="1" applyBorder="1" applyAlignment="1">
      <alignment horizontal="right"/>
    </xf>
    <xf numFmtId="0" fontId="28" fillId="0" borderId="21" xfId="0" applyFont="1" applyBorder="1" applyAlignment="1">
      <alignment horizontal="center" wrapText="1"/>
    </xf>
    <xf numFmtId="0" fontId="59" fillId="0" borderId="0" xfId="0" applyFont="1" applyAlignment="1">
      <alignment horizontal="right"/>
    </xf>
    <xf numFmtId="3" fontId="27" fillId="24" borderId="27" xfId="0" applyNumberFormat="1" applyFont="1" applyFill="1" applyBorder="1" applyAlignment="1">
      <alignment horizontal="right"/>
    </xf>
    <xf numFmtId="166" fontId="27" fillId="24" borderId="27" xfId="0" applyNumberFormat="1" applyFont="1" applyFill="1" applyBorder="1" applyAlignment="1">
      <alignment horizontal="right"/>
    </xf>
    <xf numFmtId="166" fontId="27" fillId="24" borderId="28" xfId="0" applyNumberFormat="1" applyFont="1" applyFill="1" applyBorder="1" applyAlignment="1">
      <alignment horizontal="right"/>
    </xf>
    <xf numFmtId="165" fontId="27" fillId="24" borderId="27" xfId="0" applyNumberFormat="1" applyFont="1" applyFill="1" applyBorder="1" applyAlignment="1">
      <alignment horizontal="right"/>
    </xf>
    <xf numFmtId="165" fontId="27" fillId="24" borderId="28" xfId="0" applyNumberFormat="1" applyFont="1" applyFill="1" applyBorder="1" applyAlignment="1">
      <alignment horizontal="right"/>
    </xf>
    <xf numFmtId="3" fontId="27" fillId="7" borderId="27" xfId="0" applyNumberFormat="1" applyFont="1" applyFill="1" applyBorder="1" applyAlignment="1">
      <alignment horizontal="right"/>
    </xf>
    <xf numFmtId="166" fontId="27" fillId="7" borderId="27" xfId="0" applyNumberFormat="1" applyFont="1" applyFill="1" applyBorder="1" applyAlignment="1">
      <alignment horizontal="right"/>
    </xf>
    <xf numFmtId="165" fontId="27" fillId="7" borderId="27" xfId="0" applyNumberFormat="1" applyFont="1" applyFill="1" applyBorder="1" applyAlignment="1">
      <alignment horizontal="right"/>
    </xf>
    <xf numFmtId="165" fontId="27" fillId="7" borderId="28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3" fontId="11" fillId="4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3" fontId="11" fillId="7" borderId="10" xfId="0" applyNumberFormat="1" applyFont="1" applyFill="1" applyBorder="1" applyAlignment="1">
      <alignment horizontal="center" vertical="center"/>
    </xf>
    <xf numFmtId="164" fontId="11" fillId="7" borderId="14" xfId="0" applyNumberFormat="1" applyFont="1" applyFill="1" applyBorder="1" applyAlignment="1">
      <alignment horizontal="center" vertical="center"/>
    </xf>
    <xf numFmtId="164" fontId="11" fillId="7" borderId="3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3" fontId="11" fillId="4" borderId="14" xfId="0" applyNumberFormat="1" applyFont="1" applyFill="1" applyBorder="1" applyAlignment="1">
      <alignment horizontal="center" vertical="center"/>
    </xf>
    <xf numFmtId="3" fontId="11" fillId="4" borderId="30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30" xfId="0" applyNumberFormat="1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23" borderId="31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3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23" borderId="14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horizontal="center" vertical="center"/>
    </xf>
    <xf numFmtId="0" fontId="9" fillId="23" borderId="3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7" fillId="23" borderId="10" xfId="0" applyFont="1" applyFill="1" applyBorder="1" applyAlignment="1">
      <alignment horizontal="center" vertical="center"/>
    </xf>
    <xf numFmtId="0" fontId="7" fillId="23" borderId="14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7" fillId="2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23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3" fillId="22" borderId="32" xfId="0" applyFont="1" applyFill="1" applyBorder="1" applyAlignment="1">
      <alignment horizontal="center" vertical="center" wrapText="1"/>
    </xf>
    <xf numFmtId="0" fontId="9" fillId="22" borderId="33" xfId="0" applyFont="1" applyFill="1" applyBorder="1" applyAlignment="1">
      <alignment horizontal="center" vertical="center" wrapText="1"/>
    </xf>
    <xf numFmtId="0" fontId="9" fillId="22" borderId="34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wrapText="1"/>
    </xf>
    <xf numFmtId="0" fontId="21" fillId="22" borderId="30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24.625" style="0" customWidth="1"/>
    <col min="2" max="2" width="15.875" style="0" customWidth="1"/>
    <col min="3" max="3" width="0.12890625" style="0" customWidth="1"/>
    <col min="4" max="4" width="16.375" style="0" customWidth="1"/>
    <col min="5" max="5" width="0.12890625" style="0" customWidth="1"/>
    <col min="6" max="6" width="15.75390625" style="0" customWidth="1"/>
    <col min="7" max="7" width="15.625" style="0" customWidth="1"/>
  </cols>
  <sheetData>
    <row r="1" spans="1:7" ht="15.75">
      <c r="A1" s="1"/>
      <c r="B1" s="1"/>
      <c r="C1" s="1"/>
      <c r="D1" s="1"/>
      <c r="E1" s="1"/>
      <c r="F1" s="1"/>
      <c r="G1" s="74" t="s">
        <v>49</v>
      </c>
    </row>
    <row r="2" spans="1:7" ht="12" customHeight="1">
      <c r="A2" s="1"/>
      <c r="B2" s="1"/>
      <c r="C2" s="1"/>
      <c r="D2" s="1"/>
      <c r="E2" s="1"/>
      <c r="F2" s="2"/>
      <c r="G2" s="1"/>
    </row>
    <row r="3" spans="1:7" ht="12.75">
      <c r="A3" s="158" t="s">
        <v>0</v>
      </c>
      <c r="B3" s="158"/>
      <c r="C3" s="158"/>
      <c r="D3" s="158"/>
      <c r="E3" s="158"/>
      <c r="F3" s="158"/>
      <c r="G3" s="158"/>
    </row>
    <row r="4" spans="1:7" ht="24" customHeight="1">
      <c r="A4" s="158"/>
      <c r="B4" s="158"/>
      <c r="C4" s="158"/>
      <c r="D4" s="158"/>
      <c r="E4" s="158"/>
      <c r="F4" s="158"/>
      <c r="G4" s="158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73" t="s">
        <v>1</v>
      </c>
      <c r="B6" s="159" t="s">
        <v>2</v>
      </c>
      <c r="C6" s="159"/>
      <c r="D6" s="159"/>
      <c r="E6" s="173" t="s">
        <v>59</v>
      </c>
      <c r="F6" s="160"/>
      <c r="G6" s="160"/>
    </row>
    <row r="7" spans="1:7" ht="25.5">
      <c r="A7" s="173"/>
      <c r="B7" s="76" t="s">
        <v>3</v>
      </c>
      <c r="C7" s="174" t="s">
        <v>4</v>
      </c>
      <c r="D7" s="174"/>
      <c r="E7" s="174" t="s">
        <v>5</v>
      </c>
      <c r="F7" s="174"/>
      <c r="G7" s="77" t="s">
        <v>6</v>
      </c>
    </row>
    <row r="8" spans="1:7" ht="27" customHeight="1">
      <c r="A8" s="65" t="s">
        <v>48</v>
      </c>
      <c r="B8" s="66">
        <v>7679</v>
      </c>
      <c r="C8" s="166">
        <v>1509</v>
      </c>
      <c r="D8" s="166"/>
      <c r="E8" s="167">
        <v>0.985</v>
      </c>
      <c r="F8" s="168"/>
      <c r="G8" s="67">
        <v>1.063</v>
      </c>
    </row>
    <row r="9" spans="1:7" s="6" customFormat="1" ht="27" customHeight="1">
      <c r="A9" s="78" t="s">
        <v>56</v>
      </c>
      <c r="B9" s="21">
        <v>7799</v>
      </c>
      <c r="C9" s="169">
        <v>1420</v>
      </c>
      <c r="D9" s="170"/>
      <c r="E9" s="171">
        <v>1</v>
      </c>
      <c r="F9" s="172"/>
      <c r="G9" s="34">
        <v>1</v>
      </c>
    </row>
    <row r="10" spans="1:7" s="6" customFormat="1" ht="27" customHeight="1">
      <c r="A10" s="65" t="s">
        <v>106</v>
      </c>
      <c r="B10" s="66">
        <v>7424</v>
      </c>
      <c r="C10" s="166">
        <v>1407</v>
      </c>
      <c r="D10" s="166"/>
      <c r="E10" s="167">
        <v>0.952</v>
      </c>
      <c r="F10" s="168"/>
      <c r="G10" s="67">
        <v>0.991</v>
      </c>
    </row>
    <row r="11" spans="1:7" ht="28.5" customHeight="1">
      <c r="A11" s="7" t="s">
        <v>111</v>
      </c>
      <c r="B11" s="8">
        <v>7232</v>
      </c>
      <c r="C11" s="163">
        <v>1351</v>
      </c>
      <c r="D11" s="163"/>
      <c r="E11" s="164">
        <v>0.927</v>
      </c>
      <c r="F11" s="165"/>
      <c r="G11" s="9">
        <v>0.951</v>
      </c>
    </row>
    <row r="12" spans="1:8" ht="18.75" customHeight="1">
      <c r="A12" s="162" t="s">
        <v>20</v>
      </c>
      <c r="B12" s="162"/>
      <c r="C12" s="162"/>
      <c r="D12" s="162"/>
      <c r="E12" s="162"/>
      <c r="F12" s="162"/>
      <c r="G12" s="162"/>
      <c r="H12" s="10"/>
    </row>
    <row r="13" spans="1:7" ht="9" customHeight="1" hidden="1">
      <c r="A13" s="11"/>
      <c r="B13" s="12"/>
      <c r="C13" s="13"/>
      <c r="D13" s="13"/>
      <c r="E13" s="14"/>
      <c r="F13" s="14"/>
      <c r="G13" s="14"/>
    </row>
    <row r="14" spans="1:7" ht="31.5" customHeight="1">
      <c r="A14" s="161" t="s">
        <v>7</v>
      </c>
      <c r="B14" s="173" t="s">
        <v>107</v>
      </c>
      <c r="C14" s="173"/>
      <c r="D14" s="173"/>
      <c r="E14" s="173"/>
      <c r="F14" s="174" t="s">
        <v>108</v>
      </c>
      <c r="G14" s="173" t="s">
        <v>109</v>
      </c>
    </row>
    <row r="15" spans="1:7" ht="33" customHeight="1">
      <c r="A15" s="161"/>
      <c r="B15" s="175" t="s">
        <v>3</v>
      </c>
      <c r="C15" s="175"/>
      <c r="D15" s="177" t="s">
        <v>8</v>
      </c>
      <c r="E15" s="177"/>
      <c r="F15" s="178"/>
      <c r="G15" s="174"/>
    </row>
    <row r="16" spans="1:10" ht="18.75">
      <c r="A16" s="15" t="s">
        <v>9</v>
      </c>
      <c r="B16" s="176">
        <v>282</v>
      </c>
      <c r="C16" s="176"/>
      <c r="D16" s="176">
        <v>61</v>
      </c>
      <c r="E16" s="176"/>
      <c r="F16" s="16">
        <v>25</v>
      </c>
      <c r="G16" s="16">
        <v>101</v>
      </c>
      <c r="H16" s="17"/>
      <c r="I16" s="18"/>
      <c r="J16" s="19"/>
    </row>
    <row r="17" spans="1:10" ht="18.75">
      <c r="A17" s="15" t="s">
        <v>10</v>
      </c>
      <c r="B17" s="176">
        <v>362</v>
      </c>
      <c r="C17" s="176"/>
      <c r="D17" s="176">
        <v>58</v>
      </c>
      <c r="E17" s="176"/>
      <c r="F17" s="16">
        <v>24</v>
      </c>
      <c r="G17" s="16">
        <v>107</v>
      </c>
      <c r="I17" s="18"/>
      <c r="J17" s="19"/>
    </row>
    <row r="18" spans="1:10" ht="18.75">
      <c r="A18" s="15" t="s">
        <v>11</v>
      </c>
      <c r="B18" s="176">
        <v>251</v>
      </c>
      <c r="C18" s="176"/>
      <c r="D18" s="156">
        <v>49</v>
      </c>
      <c r="E18" s="156"/>
      <c r="F18" s="16">
        <v>57</v>
      </c>
      <c r="G18" s="16">
        <v>77</v>
      </c>
      <c r="I18" s="18"/>
      <c r="J18" s="19"/>
    </row>
    <row r="19" spans="1:10" ht="18.75">
      <c r="A19" s="15" t="s">
        <v>12</v>
      </c>
      <c r="B19" s="176">
        <v>701</v>
      </c>
      <c r="C19" s="176"/>
      <c r="D19" s="176">
        <v>144</v>
      </c>
      <c r="E19" s="176"/>
      <c r="F19" s="16">
        <v>70</v>
      </c>
      <c r="G19" s="16">
        <v>174</v>
      </c>
      <c r="I19" s="18"/>
      <c r="J19" s="19"/>
    </row>
    <row r="20" spans="1:10" ht="18.75">
      <c r="A20" s="15" t="s">
        <v>13</v>
      </c>
      <c r="B20" s="176">
        <v>648</v>
      </c>
      <c r="C20" s="176"/>
      <c r="D20" s="176">
        <v>111</v>
      </c>
      <c r="E20" s="176"/>
      <c r="F20" s="155">
        <v>48</v>
      </c>
      <c r="G20" s="16">
        <v>184</v>
      </c>
      <c r="I20" s="18"/>
      <c r="J20" s="19"/>
    </row>
    <row r="21" spans="1:10" ht="18.75">
      <c r="A21" s="15" t="s">
        <v>14</v>
      </c>
      <c r="B21" s="176">
        <v>334</v>
      </c>
      <c r="C21" s="176"/>
      <c r="D21" s="176">
        <v>85</v>
      </c>
      <c r="E21" s="176"/>
      <c r="F21" s="16">
        <v>42</v>
      </c>
      <c r="G21" s="16">
        <v>112</v>
      </c>
      <c r="I21" s="18"/>
      <c r="J21" s="19"/>
    </row>
    <row r="22" spans="1:10" ht="18.75">
      <c r="A22" s="15" t="s">
        <v>15</v>
      </c>
      <c r="B22" s="176">
        <v>507</v>
      </c>
      <c r="C22" s="176"/>
      <c r="D22" s="176">
        <v>92</v>
      </c>
      <c r="E22" s="176"/>
      <c r="F22" s="16">
        <v>68</v>
      </c>
      <c r="G22" s="16">
        <v>128</v>
      </c>
      <c r="I22" s="18"/>
      <c r="J22" s="19"/>
    </row>
    <row r="23" spans="1:10" ht="18.75">
      <c r="A23" s="15" t="s">
        <v>16</v>
      </c>
      <c r="B23" s="176">
        <v>374</v>
      </c>
      <c r="C23" s="176"/>
      <c r="D23" s="176">
        <v>67</v>
      </c>
      <c r="E23" s="176"/>
      <c r="F23" s="16">
        <v>15</v>
      </c>
      <c r="G23" s="16">
        <v>81</v>
      </c>
      <c r="I23" s="18"/>
      <c r="J23" s="19"/>
    </row>
    <row r="24" spans="1:10" ht="18.75">
      <c r="A24" s="15" t="s">
        <v>17</v>
      </c>
      <c r="B24" s="176">
        <v>387</v>
      </c>
      <c r="C24" s="176"/>
      <c r="D24" s="176">
        <v>87</v>
      </c>
      <c r="E24" s="176"/>
      <c r="F24" s="16">
        <v>60</v>
      </c>
      <c r="G24" s="16">
        <v>99</v>
      </c>
      <c r="I24" s="18"/>
      <c r="J24" s="19"/>
    </row>
    <row r="25" spans="1:15" ht="33" customHeight="1">
      <c r="A25" s="20" t="s">
        <v>18</v>
      </c>
      <c r="B25" s="157">
        <f>SUM(B16:C24)</f>
        <v>3846</v>
      </c>
      <c r="C25" s="157"/>
      <c r="D25" s="157">
        <f>SUM(D16:E24)</f>
        <v>754</v>
      </c>
      <c r="E25" s="157"/>
      <c r="F25" s="21">
        <f>SUM(F16:F24)</f>
        <v>409</v>
      </c>
      <c r="G25" s="21">
        <f>SUM(G16:G24)</f>
        <v>1063</v>
      </c>
      <c r="H25" s="22"/>
      <c r="I25" s="22"/>
      <c r="J25" s="22"/>
      <c r="K25" s="22"/>
      <c r="L25" s="22"/>
      <c r="M25" s="22"/>
      <c r="N25" s="22"/>
      <c r="O25" s="22"/>
    </row>
    <row r="26" spans="1:15" ht="10.5" customHeight="1">
      <c r="A26" s="23"/>
      <c r="B26" s="179"/>
      <c r="C26" s="179"/>
      <c r="D26" s="23"/>
      <c r="E26" s="23"/>
      <c r="F26" s="63"/>
      <c r="G26" s="63"/>
      <c r="H26" s="22"/>
      <c r="I26" s="22"/>
      <c r="J26" s="22"/>
      <c r="K26" s="22"/>
      <c r="L26" s="22"/>
      <c r="M26" s="22"/>
      <c r="N26" s="22"/>
      <c r="O26" s="22"/>
    </row>
    <row r="27" spans="1:15" ht="33" customHeight="1">
      <c r="A27" s="24" t="s">
        <v>19</v>
      </c>
      <c r="B27" s="180">
        <v>3386</v>
      </c>
      <c r="C27" s="180"/>
      <c r="D27" s="198">
        <v>597</v>
      </c>
      <c r="E27" s="198"/>
      <c r="F27" s="25">
        <v>1000</v>
      </c>
      <c r="G27" s="25">
        <v>1060</v>
      </c>
      <c r="H27" s="22"/>
      <c r="I27" s="22"/>
      <c r="J27" s="22"/>
      <c r="K27" s="22"/>
      <c r="L27" s="22"/>
      <c r="M27" s="22"/>
      <c r="N27" s="22"/>
      <c r="O27" s="22" t="s">
        <v>20</v>
      </c>
    </row>
    <row r="28" s="26" customFormat="1" ht="12" customHeight="1">
      <c r="G28" s="64"/>
    </row>
    <row r="29" spans="1:15" ht="36" customHeight="1">
      <c r="A29" s="27" t="s">
        <v>21</v>
      </c>
      <c r="B29" s="163">
        <f>B25+B27</f>
        <v>7232</v>
      </c>
      <c r="C29" s="163"/>
      <c r="D29" s="163">
        <f>D25+D27</f>
        <v>1351</v>
      </c>
      <c r="E29" s="163"/>
      <c r="F29" s="8">
        <f>F25+F27</f>
        <v>1409</v>
      </c>
      <c r="G29" s="8">
        <f>G25+G27</f>
        <v>2123</v>
      </c>
      <c r="H29" s="22"/>
      <c r="I29" s="22"/>
      <c r="J29" s="22"/>
      <c r="K29" s="22"/>
      <c r="L29" s="22"/>
      <c r="M29" s="22"/>
      <c r="N29" s="22"/>
      <c r="O29" s="22"/>
    </row>
    <row r="30" spans="1:7" ht="12.75" customHeight="1">
      <c r="A30" s="28"/>
      <c r="B30" s="28"/>
      <c r="C30" s="28"/>
      <c r="D30" s="28"/>
      <c r="E30" s="28"/>
      <c r="F30" s="29"/>
      <c r="G30" s="29"/>
    </row>
    <row r="31" spans="1:7" ht="18.75">
      <c r="A31" s="184" t="s">
        <v>110</v>
      </c>
      <c r="B31" s="184"/>
      <c r="C31" s="184"/>
      <c r="D31" s="184"/>
      <c r="E31" s="184"/>
      <c r="F31" s="184"/>
      <c r="G31" s="184"/>
    </row>
    <row r="32" spans="1:7" ht="9" customHeight="1">
      <c r="A32" s="185"/>
      <c r="B32" s="185"/>
      <c r="C32" s="185"/>
      <c r="D32" s="185"/>
      <c r="E32" s="185"/>
      <c r="F32" s="185"/>
      <c r="G32" s="185"/>
    </row>
    <row r="33" spans="1:7" ht="23.25" customHeight="1">
      <c r="A33" s="186" t="s">
        <v>22</v>
      </c>
      <c r="B33" s="187"/>
      <c r="C33" s="188"/>
      <c r="D33" s="79">
        <v>0.135</v>
      </c>
      <c r="E33" s="30"/>
      <c r="F33" s="31"/>
      <c r="G33" s="1"/>
    </row>
    <row r="34" spans="1:7" ht="23.25" customHeight="1">
      <c r="A34" s="189" t="s">
        <v>23</v>
      </c>
      <c r="B34" s="190"/>
      <c r="C34" s="191"/>
      <c r="D34" s="32">
        <v>0.136</v>
      </c>
      <c r="E34" s="33"/>
      <c r="F34" s="31"/>
      <c r="G34" s="1"/>
    </row>
    <row r="35" spans="1:7" ht="23.25" customHeight="1">
      <c r="A35" s="192" t="s">
        <v>24</v>
      </c>
      <c r="B35" s="193"/>
      <c r="C35" s="194"/>
      <c r="D35" s="32">
        <v>0.181</v>
      </c>
      <c r="E35" s="33"/>
      <c r="F35" s="31"/>
      <c r="G35" s="1"/>
    </row>
    <row r="36" spans="1:7" ht="22.5" customHeight="1">
      <c r="A36" s="195" t="s">
        <v>25</v>
      </c>
      <c r="B36" s="196"/>
      <c r="C36" s="197"/>
      <c r="D36" s="34">
        <v>0.204</v>
      </c>
      <c r="E36" s="30"/>
      <c r="F36" s="31"/>
      <c r="G36" s="1"/>
    </row>
    <row r="37" spans="1:7" ht="23.25" customHeight="1">
      <c r="A37" s="181" t="s">
        <v>26</v>
      </c>
      <c r="B37" s="182"/>
      <c r="C37" s="183"/>
      <c r="D37" s="35">
        <v>0.097</v>
      </c>
      <c r="E37" s="30"/>
      <c r="F37" s="3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B19:C19"/>
    <mergeCell ref="A37:C37"/>
    <mergeCell ref="A31:G31"/>
    <mergeCell ref="A32:G32"/>
    <mergeCell ref="A33:C33"/>
    <mergeCell ref="A34:C34"/>
    <mergeCell ref="A35:C35"/>
    <mergeCell ref="A36:C36"/>
    <mergeCell ref="B24:C24"/>
    <mergeCell ref="D27:E27"/>
    <mergeCell ref="B29:C29"/>
    <mergeCell ref="D29:E29"/>
    <mergeCell ref="D24:E24"/>
    <mergeCell ref="B25:C25"/>
    <mergeCell ref="D25:E25"/>
    <mergeCell ref="B26:C26"/>
    <mergeCell ref="B27:C27"/>
    <mergeCell ref="B23:C23"/>
    <mergeCell ref="D23:E23"/>
    <mergeCell ref="B20:C20"/>
    <mergeCell ref="D20:E20"/>
    <mergeCell ref="A14:A15"/>
    <mergeCell ref="D19:E19"/>
    <mergeCell ref="B22:C22"/>
    <mergeCell ref="D22:E22"/>
    <mergeCell ref="B18:C18"/>
    <mergeCell ref="D18:E18"/>
    <mergeCell ref="B21:C21"/>
    <mergeCell ref="D21:E21"/>
    <mergeCell ref="B17:C17"/>
    <mergeCell ref="D17:E17"/>
    <mergeCell ref="A3:G4"/>
    <mergeCell ref="A6:A7"/>
    <mergeCell ref="B6:D6"/>
    <mergeCell ref="E6:G6"/>
    <mergeCell ref="C7:D7"/>
    <mergeCell ref="E7:F7"/>
    <mergeCell ref="G14:G15"/>
    <mergeCell ref="B15:C15"/>
    <mergeCell ref="B16:C16"/>
    <mergeCell ref="D16:E16"/>
    <mergeCell ref="B14:E14"/>
    <mergeCell ref="D15:E15"/>
    <mergeCell ref="F14:F15"/>
    <mergeCell ref="A12:G12"/>
    <mergeCell ref="C11:D11"/>
    <mergeCell ref="E11:F11"/>
    <mergeCell ref="C8:D8"/>
    <mergeCell ref="E8:F8"/>
    <mergeCell ref="C9:D9"/>
    <mergeCell ref="E9:F9"/>
    <mergeCell ref="C10:D10"/>
    <mergeCell ref="E10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P9" sqref="P9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6" width="8.625" style="0" customWidth="1"/>
    <col min="7" max="7" width="7.75390625" style="0" customWidth="1"/>
    <col min="8" max="8" width="9.25390625" style="0" bestFit="1" customWidth="1"/>
    <col min="9" max="9" width="9.25390625" style="0" customWidth="1"/>
    <col min="10" max="10" width="9.875" style="0" bestFit="1" customWidth="1"/>
    <col min="11" max="11" width="8.75390625" style="0" customWidth="1"/>
    <col min="12" max="12" width="9.75390625" style="0" customWidth="1"/>
    <col min="13" max="13" width="9.875" style="0" bestFit="1" customWidth="1"/>
    <col min="14" max="15" width="8.625" style="0" customWidth="1"/>
    <col min="16" max="16" width="18.875" style="0" customWidth="1"/>
  </cols>
  <sheetData>
    <row r="1" spans="14:15" ht="16.5">
      <c r="N1" s="206" t="s">
        <v>27</v>
      </c>
      <c r="O1" s="206"/>
    </row>
    <row r="2" spans="1:15" ht="6.75" customHeight="1">
      <c r="A2" s="207" t="s">
        <v>28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25.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33.75" customHeight="1">
      <c r="A4" s="209" t="s">
        <v>29</v>
      </c>
      <c r="B4" s="210" t="s">
        <v>112</v>
      </c>
      <c r="C4" s="211"/>
      <c r="D4" s="211"/>
      <c r="E4" s="212"/>
      <c r="F4" s="210" t="s">
        <v>30</v>
      </c>
      <c r="G4" s="211"/>
      <c r="H4" s="211"/>
      <c r="I4" s="211"/>
      <c r="J4" s="211"/>
      <c r="K4" s="211"/>
      <c r="L4" s="211"/>
      <c r="M4" s="211"/>
      <c r="N4" s="211"/>
      <c r="O4" s="212"/>
    </row>
    <row r="5" spans="1:16" ht="78.75" customHeight="1">
      <c r="A5" s="209"/>
      <c r="B5" s="80" t="s">
        <v>31</v>
      </c>
      <c r="C5" s="80" t="s">
        <v>32</v>
      </c>
      <c r="D5" s="81" t="s">
        <v>33</v>
      </c>
      <c r="E5" s="81" t="s">
        <v>53</v>
      </c>
      <c r="F5" s="81" t="s">
        <v>34</v>
      </c>
      <c r="G5" s="81" t="s">
        <v>55</v>
      </c>
      <c r="H5" s="82" t="s">
        <v>35</v>
      </c>
      <c r="I5" s="81" t="s">
        <v>36</v>
      </c>
      <c r="J5" s="81" t="s">
        <v>50</v>
      </c>
      <c r="K5" s="83" t="s">
        <v>54</v>
      </c>
      <c r="L5" s="82" t="s">
        <v>51</v>
      </c>
      <c r="M5" s="82" t="s">
        <v>52</v>
      </c>
      <c r="N5" s="83" t="s">
        <v>37</v>
      </c>
      <c r="O5" s="81" t="s">
        <v>38</v>
      </c>
      <c r="P5" s="36"/>
    </row>
    <row r="6" spans="1:16" ht="22.5" customHeight="1">
      <c r="A6" s="37" t="s">
        <v>9</v>
      </c>
      <c r="B6" s="38">
        <v>282</v>
      </c>
      <c r="C6" s="38">
        <v>119</v>
      </c>
      <c r="D6" s="38">
        <v>61</v>
      </c>
      <c r="E6" s="38">
        <v>269</v>
      </c>
      <c r="F6" s="38">
        <v>37</v>
      </c>
      <c r="G6" s="38">
        <v>155</v>
      </c>
      <c r="H6" s="38">
        <v>29</v>
      </c>
      <c r="I6" s="38">
        <v>94</v>
      </c>
      <c r="J6" s="38">
        <v>81</v>
      </c>
      <c r="K6" s="38">
        <v>47</v>
      </c>
      <c r="L6" s="38">
        <v>196</v>
      </c>
      <c r="M6" s="39">
        <v>35</v>
      </c>
      <c r="N6" s="38">
        <v>6</v>
      </c>
      <c r="O6" s="38">
        <v>26</v>
      </c>
      <c r="P6" s="10"/>
    </row>
    <row r="7" spans="1:16" ht="19.5" customHeight="1">
      <c r="A7" s="37" t="s">
        <v>10</v>
      </c>
      <c r="B7" s="38">
        <v>362</v>
      </c>
      <c r="C7" s="38">
        <v>185</v>
      </c>
      <c r="D7" s="38">
        <v>58</v>
      </c>
      <c r="E7" s="38">
        <v>339</v>
      </c>
      <c r="F7" s="38">
        <v>33</v>
      </c>
      <c r="G7" s="38">
        <v>208</v>
      </c>
      <c r="H7" s="38">
        <v>41</v>
      </c>
      <c r="I7" s="38">
        <v>112</v>
      </c>
      <c r="J7" s="38">
        <v>104</v>
      </c>
      <c r="K7" s="39">
        <v>57</v>
      </c>
      <c r="L7" s="38">
        <v>239</v>
      </c>
      <c r="M7" s="38">
        <v>41</v>
      </c>
      <c r="N7" s="38">
        <v>7</v>
      </c>
      <c r="O7" s="38">
        <v>25</v>
      </c>
      <c r="P7" s="10"/>
    </row>
    <row r="8" spans="1:16" ht="19.5" customHeight="1">
      <c r="A8" s="37" t="s">
        <v>11</v>
      </c>
      <c r="B8" s="38">
        <v>251</v>
      </c>
      <c r="C8" s="38">
        <v>120</v>
      </c>
      <c r="D8" s="38">
        <v>49</v>
      </c>
      <c r="E8" s="38">
        <v>232</v>
      </c>
      <c r="F8" s="38">
        <v>20</v>
      </c>
      <c r="G8" s="38">
        <v>123</v>
      </c>
      <c r="H8" s="38">
        <v>23</v>
      </c>
      <c r="I8" s="38">
        <v>92</v>
      </c>
      <c r="J8" s="38">
        <v>85</v>
      </c>
      <c r="K8" s="39">
        <v>44</v>
      </c>
      <c r="L8" s="38">
        <v>142</v>
      </c>
      <c r="M8" s="38">
        <v>43</v>
      </c>
      <c r="N8" s="38">
        <v>7</v>
      </c>
      <c r="O8" s="38">
        <v>32</v>
      </c>
      <c r="P8" s="10"/>
    </row>
    <row r="9" spans="1:16" ht="19.5" customHeight="1">
      <c r="A9" s="37" t="s">
        <v>12</v>
      </c>
      <c r="B9" s="38">
        <v>701</v>
      </c>
      <c r="C9" s="38">
        <v>348</v>
      </c>
      <c r="D9" s="38">
        <v>144</v>
      </c>
      <c r="E9" s="38">
        <v>654</v>
      </c>
      <c r="F9" s="38">
        <v>67</v>
      </c>
      <c r="G9" s="38">
        <v>393</v>
      </c>
      <c r="H9" s="38">
        <v>82</v>
      </c>
      <c r="I9" s="38">
        <v>217</v>
      </c>
      <c r="J9" s="38">
        <v>222</v>
      </c>
      <c r="K9" s="39">
        <v>129</v>
      </c>
      <c r="L9" s="38">
        <v>463</v>
      </c>
      <c r="M9" s="38">
        <v>123</v>
      </c>
      <c r="N9" s="38">
        <v>16</v>
      </c>
      <c r="O9" s="38">
        <v>38</v>
      </c>
      <c r="P9" s="68"/>
    </row>
    <row r="10" spans="1:16" ht="20.25" customHeight="1">
      <c r="A10" s="37" t="s">
        <v>13</v>
      </c>
      <c r="B10" s="38">
        <v>648</v>
      </c>
      <c r="C10" s="38">
        <v>327</v>
      </c>
      <c r="D10" s="38">
        <v>111</v>
      </c>
      <c r="E10" s="38">
        <v>599</v>
      </c>
      <c r="F10" s="38">
        <v>61</v>
      </c>
      <c r="G10" s="38">
        <v>390</v>
      </c>
      <c r="H10" s="38">
        <v>83</v>
      </c>
      <c r="I10" s="38">
        <v>192</v>
      </c>
      <c r="J10" s="38">
        <v>211</v>
      </c>
      <c r="K10" s="39">
        <v>94</v>
      </c>
      <c r="L10" s="38">
        <v>449</v>
      </c>
      <c r="M10" s="38">
        <v>112</v>
      </c>
      <c r="N10" s="38">
        <v>24</v>
      </c>
      <c r="O10" s="38">
        <v>45</v>
      </c>
      <c r="P10" s="10"/>
    </row>
    <row r="11" spans="1:16" ht="20.25" customHeight="1">
      <c r="A11" s="37" t="s">
        <v>14</v>
      </c>
      <c r="B11" s="38">
        <v>334</v>
      </c>
      <c r="C11" s="38">
        <v>157</v>
      </c>
      <c r="D11" s="38">
        <v>85</v>
      </c>
      <c r="E11" s="38">
        <v>291</v>
      </c>
      <c r="F11" s="38">
        <v>36</v>
      </c>
      <c r="G11" s="38">
        <v>166</v>
      </c>
      <c r="H11" s="38">
        <v>23</v>
      </c>
      <c r="I11" s="38">
        <v>102</v>
      </c>
      <c r="J11" s="38">
        <v>88</v>
      </c>
      <c r="K11" s="39">
        <v>37</v>
      </c>
      <c r="L11" s="38">
        <v>175</v>
      </c>
      <c r="M11" s="38">
        <v>37</v>
      </c>
      <c r="N11" s="38">
        <v>3</v>
      </c>
      <c r="O11" s="38">
        <v>21</v>
      </c>
      <c r="P11" s="40"/>
    </row>
    <row r="12" spans="1:16" ht="19.5" customHeight="1">
      <c r="A12" s="37" t="s">
        <v>15</v>
      </c>
      <c r="B12" s="38">
        <v>507</v>
      </c>
      <c r="C12" s="38">
        <v>242</v>
      </c>
      <c r="D12" s="38">
        <v>92</v>
      </c>
      <c r="E12" s="38">
        <v>469</v>
      </c>
      <c r="F12" s="38">
        <v>51</v>
      </c>
      <c r="G12" s="38">
        <v>289</v>
      </c>
      <c r="H12" s="38">
        <v>62</v>
      </c>
      <c r="I12" s="38">
        <v>162</v>
      </c>
      <c r="J12" s="38">
        <v>162</v>
      </c>
      <c r="K12" s="38">
        <v>75</v>
      </c>
      <c r="L12" s="39">
        <v>346</v>
      </c>
      <c r="M12" s="38">
        <v>83</v>
      </c>
      <c r="N12" s="38">
        <v>13</v>
      </c>
      <c r="O12" s="38">
        <v>37</v>
      </c>
      <c r="P12" s="10"/>
    </row>
    <row r="13" spans="1:16" ht="19.5" customHeight="1">
      <c r="A13" s="37" t="s">
        <v>16</v>
      </c>
      <c r="B13" s="38">
        <v>374</v>
      </c>
      <c r="C13" s="38">
        <v>200</v>
      </c>
      <c r="D13" s="38">
        <v>67</v>
      </c>
      <c r="E13" s="38">
        <v>344</v>
      </c>
      <c r="F13" s="38">
        <v>33</v>
      </c>
      <c r="G13" s="38">
        <v>217</v>
      </c>
      <c r="H13" s="38">
        <v>38</v>
      </c>
      <c r="I13" s="38">
        <v>121</v>
      </c>
      <c r="J13" s="38">
        <v>123</v>
      </c>
      <c r="K13" s="39">
        <v>69</v>
      </c>
      <c r="L13" s="38">
        <v>256</v>
      </c>
      <c r="M13" s="38">
        <v>57</v>
      </c>
      <c r="N13" s="38">
        <v>6</v>
      </c>
      <c r="O13" s="38">
        <v>27</v>
      </c>
      <c r="P13" s="10"/>
    </row>
    <row r="14" spans="1:16" ht="19.5" customHeight="1">
      <c r="A14" s="37" t="s">
        <v>17</v>
      </c>
      <c r="B14" s="38">
        <v>387</v>
      </c>
      <c r="C14" s="38">
        <v>152</v>
      </c>
      <c r="D14" s="38">
        <v>87</v>
      </c>
      <c r="E14" s="38">
        <v>344</v>
      </c>
      <c r="F14" s="38">
        <v>34</v>
      </c>
      <c r="G14" s="38">
        <v>196</v>
      </c>
      <c r="H14" s="38">
        <v>20</v>
      </c>
      <c r="I14" s="38">
        <v>145</v>
      </c>
      <c r="J14" s="38">
        <v>128</v>
      </c>
      <c r="K14" s="39">
        <v>63</v>
      </c>
      <c r="L14" s="38">
        <v>232</v>
      </c>
      <c r="M14" s="38">
        <v>51</v>
      </c>
      <c r="N14" s="38">
        <v>9</v>
      </c>
      <c r="O14" s="38">
        <v>24</v>
      </c>
      <c r="P14" s="68"/>
    </row>
    <row r="15" spans="1:16" ht="42" customHeight="1">
      <c r="A15" s="3" t="s">
        <v>25</v>
      </c>
      <c r="B15" s="41">
        <f aca="true" t="shared" si="0" ref="B15:O15">SUM(B6:B14)</f>
        <v>3846</v>
      </c>
      <c r="C15" s="41">
        <f t="shared" si="0"/>
        <v>1850</v>
      </c>
      <c r="D15" s="41">
        <f t="shared" si="0"/>
        <v>754</v>
      </c>
      <c r="E15" s="41">
        <f t="shared" si="0"/>
        <v>3541</v>
      </c>
      <c r="F15" s="41">
        <f t="shared" si="0"/>
        <v>372</v>
      </c>
      <c r="G15" s="41">
        <f t="shared" si="0"/>
        <v>2137</v>
      </c>
      <c r="H15" s="41">
        <f t="shared" si="0"/>
        <v>401</v>
      </c>
      <c r="I15" s="41">
        <f t="shared" si="0"/>
        <v>1237</v>
      </c>
      <c r="J15" s="41">
        <f t="shared" si="0"/>
        <v>1204</v>
      </c>
      <c r="K15" s="41">
        <f t="shared" si="0"/>
        <v>615</v>
      </c>
      <c r="L15" s="41">
        <f t="shared" si="0"/>
        <v>2498</v>
      </c>
      <c r="M15" s="41">
        <f t="shared" si="0"/>
        <v>582</v>
      </c>
      <c r="N15" s="41">
        <f t="shared" si="0"/>
        <v>91</v>
      </c>
      <c r="O15" s="41">
        <f t="shared" si="0"/>
        <v>275</v>
      </c>
      <c r="P15" s="10"/>
    </row>
    <row r="16" spans="1:15" ht="13.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1"/>
    </row>
    <row r="17" spans="1:16" ht="42" customHeight="1">
      <c r="A17" s="42" t="s">
        <v>39</v>
      </c>
      <c r="B17" s="43">
        <v>3386</v>
      </c>
      <c r="C17" s="43">
        <v>1610</v>
      </c>
      <c r="D17" s="43">
        <v>597</v>
      </c>
      <c r="E17" s="43">
        <v>3001</v>
      </c>
      <c r="F17" s="43">
        <v>321</v>
      </c>
      <c r="G17" s="43">
        <v>1569</v>
      </c>
      <c r="H17" s="43">
        <v>303</v>
      </c>
      <c r="I17" s="43">
        <v>1272</v>
      </c>
      <c r="J17" s="43">
        <v>944</v>
      </c>
      <c r="K17" s="43">
        <v>518</v>
      </c>
      <c r="L17" s="43">
        <v>1910</v>
      </c>
      <c r="M17" s="43">
        <v>468</v>
      </c>
      <c r="N17" s="43">
        <v>91</v>
      </c>
      <c r="O17" s="43">
        <v>302</v>
      </c>
      <c r="P17" s="10"/>
    </row>
    <row r="18" spans="1:16" ht="13.5" customHeight="1">
      <c r="A18" s="202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4"/>
      <c r="P18" s="10"/>
    </row>
    <row r="19" spans="1:16" ht="48" customHeight="1">
      <c r="A19" s="27" t="s">
        <v>40</v>
      </c>
      <c r="B19" s="44">
        <f aca="true" t="shared" si="1" ref="B19:O19">B15+B17</f>
        <v>7232</v>
      </c>
      <c r="C19" s="44">
        <f t="shared" si="1"/>
        <v>3460</v>
      </c>
      <c r="D19" s="44">
        <f t="shared" si="1"/>
        <v>1351</v>
      </c>
      <c r="E19" s="44">
        <f t="shared" si="1"/>
        <v>6542</v>
      </c>
      <c r="F19" s="44">
        <f t="shared" si="1"/>
        <v>693</v>
      </c>
      <c r="G19" s="44">
        <f t="shared" si="1"/>
        <v>3706</v>
      </c>
      <c r="H19" s="44">
        <f t="shared" si="1"/>
        <v>704</v>
      </c>
      <c r="I19" s="44">
        <f t="shared" si="1"/>
        <v>2509</v>
      </c>
      <c r="J19" s="44">
        <f t="shared" si="1"/>
        <v>2148</v>
      </c>
      <c r="K19" s="44">
        <f t="shared" si="1"/>
        <v>1133</v>
      </c>
      <c r="L19" s="44">
        <f t="shared" si="1"/>
        <v>4408</v>
      </c>
      <c r="M19" s="44">
        <f t="shared" si="1"/>
        <v>1050</v>
      </c>
      <c r="N19" s="44">
        <f t="shared" si="1"/>
        <v>182</v>
      </c>
      <c r="O19" s="44">
        <f t="shared" si="1"/>
        <v>577</v>
      </c>
      <c r="P19" s="10"/>
    </row>
    <row r="20" spans="1:12" ht="20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1" ht="18">
      <c r="A21" s="205"/>
      <c r="B21" s="205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2:10" ht="15">
      <c r="B24" s="49"/>
      <c r="C24" s="49"/>
      <c r="D24" s="49"/>
      <c r="E24" s="49"/>
      <c r="F24" s="49"/>
      <c r="G24" s="49"/>
      <c r="H24" s="49"/>
      <c r="I24" s="49"/>
      <c r="J24" s="49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2.75"/>
  <cols>
    <col min="1" max="1" width="29.875" style="0" customWidth="1"/>
    <col min="2" max="4" width="16.00390625" style="0" customWidth="1"/>
    <col min="5" max="5" width="15.875" style="0" customWidth="1"/>
    <col min="6" max="7" width="16.625" style="0" customWidth="1"/>
  </cols>
  <sheetData>
    <row r="1" ht="18.75" customHeight="1"/>
    <row r="3" spans="1:7" ht="19.5" customHeight="1">
      <c r="A3" s="1"/>
      <c r="B3" s="1"/>
      <c r="C3" s="1"/>
      <c r="D3" s="1"/>
      <c r="E3" s="1"/>
      <c r="F3" s="1"/>
      <c r="G3" s="71" t="s">
        <v>61</v>
      </c>
    </row>
    <row r="4" spans="1:7" ht="16.5" customHeight="1">
      <c r="A4" s="1"/>
      <c r="B4" s="1"/>
      <c r="C4" s="1"/>
      <c r="D4" s="1"/>
      <c r="E4" s="1"/>
      <c r="F4" s="1"/>
      <c r="G4" s="51"/>
    </row>
    <row r="5" spans="1:7" ht="20.25">
      <c r="A5" s="213" t="s">
        <v>114</v>
      </c>
      <c r="B5" s="213"/>
      <c r="C5" s="213"/>
      <c r="D5" s="213"/>
      <c r="E5" s="213"/>
      <c r="F5" s="213"/>
      <c r="G5" s="213"/>
    </row>
    <row r="6" spans="1:7" ht="15.75" customHeight="1">
      <c r="A6" s="1"/>
      <c r="B6" s="1"/>
      <c r="C6" s="1"/>
      <c r="D6" s="1"/>
      <c r="E6" s="1"/>
      <c r="F6" s="1"/>
      <c r="G6" s="1"/>
    </row>
    <row r="7" spans="1:9" ht="33.75" customHeight="1">
      <c r="A7" s="161" t="s">
        <v>41</v>
      </c>
      <c r="B7" s="214" t="s">
        <v>58</v>
      </c>
      <c r="C7" s="214"/>
      <c r="D7" s="214" t="s">
        <v>113</v>
      </c>
      <c r="E7" s="214"/>
      <c r="F7" s="210" t="s">
        <v>57</v>
      </c>
      <c r="G7" s="212"/>
      <c r="H7" s="52"/>
      <c r="I7" s="52"/>
    </row>
    <row r="8" spans="1:8" ht="33.75" customHeight="1">
      <c r="A8" s="161"/>
      <c r="B8" s="75" t="s">
        <v>3</v>
      </c>
      <c r="C8" s="75" t="s">
        <v>42</v>
      </c>
      <c r="D8" s="75" t="s">
        <v>3</v>
      </c>
      <c r="E8" s="75" t="s">
        <v>42</v>
      </c>
      <c r="F8" s="75" t="s">
        <v>43</v>
      </c>
      <c r="G8" s="75" t="s">
        <v>44</v>
      </c>
      <c r="H8" s="53"/>
    </row>
    <row r="9" spans="1:7" ht="24" customHeight="1">
      <c r="A9" s="54" t="s">
        <v>9</v>
      </c>
      <c r="B9" s="16">
        <v>310</v>
      </c>
      <c r="C9" s="16">
        <v>69</v>
      </c>
      <c r="D9" s="16">
        <v>282</v>
      </c>
      <c r="E9" s="16">
        <v>61</v>
      </c>
      <c r="F9" s="55">
        <f aca="true" t="shared" si="0" ref="F9:G18">D9/B9</f>
        <v>0.9096774193548387</v>
      </c>
      <c r="G9" s="55">
        <f t="shared" si="0"/>
        <v>0.8840579710144928</v>
      </c>
    </row>
    <row r="10" spans="1:7" ht="24" customHeight="1">
      <c r="A10" s="54" t="s">
        <v>10</v>
      </c>
      <c r="B10" s="16">
        <v>381</v>
      </c>
      <c r="C10" s="16">
        <v>77</v>
      </c>
      <c r="D10" s="16">
        <v>362</v>
      </c>
      <c r="E10" s="16">
        <v>58</v>
      </c>
      <c r="F10" s="55">
        <f t="shared" si="0"/>
        <v>0.9501312335958005</v>
      </c>
      <c r="G10" s="55">
        <f t="shared" si="0"/>
        <v>0.7532467532467533</v>
      </c>
    </row>
    <row r="11" spans="1:7" ht="24" customHeight="1">
      <c r="A11" s="54" t="s">
        <v>11</v>
      </c>
      <c r="B11" s="16">
        <v>270</v>
      </c>
      <c r="C11" s="16">
        <v>54</v>
      </c>
      <c r="D11" s="16">
        <v>251</v>
      </c>
      <c r="E11" s="16">
        <v>49</v>
      </c>
      <c r="F11" s="55">
        <f t="shared" si="0"/>
        <v>0.9296296296296296</v>
      </c>
      <c r="G11" s="55">
        <f t="shared" si="0"/>
        <v>0.9074074074074074</v>
      </c>
    </row>
    <row r="12" spans="1:7" ht="24" customHeight="1">
      <c r="A12" s="54" t="s">
        <v>12</v>
      </c>
      <c r="B12" s="16">
        <v>801</v>
      </c>
      <c r="C12" s="16">
        <v>146</v>
      </c>
      <c r="D12" s="16">
        <v>701</v>
      </c>
      <c r="E12" s="16">
        <v>144</v>
      </c>
      <c r="F12" s="55">
        <f t="shared" si="0"/>
        <v>0.8751560549313359</v>
      </c>
      <c r="G12" s="55">
        <f t="shared" si="0"/>
        <v>0.9863013698630136</v>
      </c>
    </row>
    <row r="13" spans="1:7" ht="24" customHeight="1">
      <c r="A13" s="54" t="s">
        <v>13</v>
      </c>
      <c r="B13" s="16">
        <v>702</v>
      </c>
      <c r="C13" s="16">
        <v>137</v>
      </c>
      <c r="D13" s="16">
        <v>648</v>
      </c>
      <c r="E13" s="16">
        <v>111</v>
      </c>
      <c r="F13" s="55">
        <f t="shared" si="0"/>
        <v>0.9230769230769231</v>
      </c>
      <c r="G13" s="55">
        <f t="shared" si="0"/>
        <v>0.8102189781021898</v>
      </c>
    </row>
    <row r="14" spans="1:7" ht="23.25" customHeight="1">
      <c r="A14" s="54" t="s">
        <v>14</v>
      </c>
      <c r="B14" s="16">
        <v>353</v>
      </c>
      <c r="C14" s="16">
        <v>85</v>
      </c>
      <c r="D14" s="16">
        <v>334</v>
      </c>
      <c r="E14" s="16">
        <v>85</v>
      </c>
      <c r="F14" s="55">
        <f t="shared" si="0"/>
        <v>0.9461756373937678</v>
      </c>
      <c r="G14" s="55">
        <f t="shared" si="0"/>
        <v>1</v>
      </c>
    </row>
    <row r="15" spans="1:7" ht="23.25" customHeight="1">
      <c r="A15" s="54" t="s">
        <v>15</v>
      </c>
      <c r="B15" s="16">
        <v>519</v>
      </c>
      <c r="C15" s="16">
        <v>88</v>
      </c>
      <c r="D15" s="16">
        <v>507</v>
      </c>
      <c r="E15" s="16">
        <v>92</v>
      </c>
      <c r="F15" s="55">
        <f t="shared" si="0"/>
        <v>0.976878612716763</v>
      </c>
      <c r="G15" s="55">
        <f t="shared" si="0"/>
        <v>1.0454545454545454</v>
      </c>
    </row>
    <row r="16" spans="1:7" ht="23.25" customHeight="1">
      <c r="A16" s="54" t="s">
        <v>16</v>
      </c>
      <c r="B16" s="16">
        <v>397</v>
      </c>
      <c r="C16" s="16">
        <v>82</v>
      </c>
      <c r="D16" s="16">
        <v>374</v>
      </c>
      <c r="E16" s="16">
        <v>67</v>
      </c>
      <c r="F16" s="55">
        <f t="shared" si="0"/>
        <v>0.9420654911838791</v>
      </c>
      <c r="G16" s="55">
        <f t="shared" si="0"/>
        <v>0.8170731707317073</v>
      </c>
    </row>
    <row r="17" spans="1:7" ht="23.25" customHeight="1">
      <c r="A17" s="54" t="s">
        <v>17</v>
      </c>
      <c r="B17" s="16">
        <v>393</v>
      </c>
      <c r="C17" s="16">
        <v>81</v>
      </c>
      <c r="D17" s="16">
        <v>387</v>
      </c>
      <c r="E17" s="16">
        <v>87</v>
      </c>
      <c r="F17" s="55">
        <f t="shared" si="0"/>
        <v>0.9847328244274809</v>
      </c>
      <c r="G17" s="55">
        <f t="shared" si="0"/>
        <v>1.0740740740740742</v>
      </c>
    </row>
    <row r="18" spans="1:7" ht="31.5" customHeight="1">
      <c r="A18" s="72" t="s">
        <v>45</v>
      </c>
      <c r="B18" s="56">
        <f>SUM(B9:B17)</f>
        <v>4126</v>
      </c>
      <c r="C18" s="56">
        <f>SUM(C9:C17)</f>
        <v>819</v>
      </c>
      <c r="D18" s="21">
        <f>SUM(D9:D17)</f>
        <v>3846</v>
      </c>
      <c r="E18" s="21">
        <f>SUM(E9:E17)</f>
        <v>754</v>
      </c>
      <c r="F18" s="57">
        <f t="shared" si="0"/>
        <v>0.9321376635967038</v>
      </c>
      <c r="G18" s="57">
        <f t="shared" si="0"/>
        <v>0.9206349206349206</v>
      </c>
    </row>
    <row r="19" spans="1:7" ht="12.75">
      <c r="A19" s="36"/>
      <c r="F19" s="58"/>
      <c r="G19" s="58"/>
    </row>
    <row r="20" spans="1:7" ht="31.5" customHeight="1">
      <c r="A20" s="73" t="s">
        <v>46</v>
      </c>
      <c r="B20" s="4">
        <v>3673</v>
      </c>
      <c r="C20" s="59">
        <v>601</v>
      </c>
      <c r="D20" s="25">
        <v>3386</v>
      </c>
      <c r="E20" s="69">
        <v>597</v>
      </c>
      <c r="F20" s="5">
        <f>D20/B20</f>
        <v>0.9218622379526272</v>
      </c>
      <c r="G20" s="5">
        <f>E20/C20</f>
        <v>0.9933444259567388</v>
      </c>
    </row>
    <row r="21" spans="1:7" ht="12.75">
      <c r="A21" s="36"/>
      <c r="F21" s="58"/>
      <c r="G21" s="58"/>
    </row>
    <row r="22" spans="1:7" ht="33.75" customHeight="1">
      <c r="A22" s="60" t="s">
        <v>47</v>
      </c>
      <c r="B22" s="61">
        <f>B18+B20</f>
        <v>7799</v>
      </c>
      <c r="C22" s="61">
        <f>C18+C20</f>
        <v>1420</v>
      </c>
      <c r="D22" s="70">
        <f>D18+D20</f>
        <v>7232</v>
      </c>
      <c r="E22" s="70">
        <f>E18+E20</f>
        <v>1351</v>
      </c>
      <c r="F22" s="62">
        <f>D22/B22</f>
        <v>0.9272983715861007</v>
      </c>
      <c r="G22" s="62">
        <f>E22/C22</f>
        <v>0.9514084507042253</v>
      </c>
    </row>
  </sheetData>
  <sheetProtection/>
  <mergeCells count="5">
    <mergeCell ref="A5:G5"/>
    <mergeCell ref="A7:A8"/>
    <mergeCell ref="B7:C7"/>
    <mergeCell ref="D7:E7"/>
    <mergeCell ref="F7:G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workbookViewId="0" topLeftCell="A1">
      <selection activeCell="K13" sqref="K13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7.75390625" style="0" customWidth="1"/>
    <col min="15" max="15" width="9.125" style="0" hidden="1" customWidth="1"/>
  </cols>
  <sheetData>
    <row r="1" spans="9:11" ht="16.5">
      <c r="I1" s="206" t="s">
        <v>63</v>
      </c>
      <c r="J1" s="206"/>
      <c r="K1" s="206"/>
    </row>
    <row r="2" ht="12" customHeight="1"/>
    <row r="3" spans="1:11" s="84" customFormat="1" ht="29.25" customHeight="1">
      <c r="A3" s="229" t="s">
        <v>69</v>
      </c>
      <c r="B3" s="229"/>
      <c r="C3" s="229"/>
      <c r="D3" s="229"/>
      <c r="E3" s="229"/>
      <c r="F3" s="230"/>
      <c r="G3" s="230"/>
      <c r="H3" s="230"/>
      <c r="I3" s="230"/>
      <c r="J3" s="230"/>
      <c r="K3" s="230"/>
    </row>
    <row r="4" spans="1:11" ht="16.5" customHeight="1" thickBot="1">
      <c r="A4" s="231"/>
      <c r="B4" s="231"/>
      <c r="C4" s="231"/>
      <c r="D4" s="231"/>
      <c r="E4" s="231"/>
      <c r="F4" s="85"/>
      <c r="G4" s="231"/>
      <c r="H4" s="231"/>
      <c r="I4" s="231"/>
      <c r="J4" s="231"/>
      <c r="K4" s="231"/>
    </row>
    <row r="5" ht="13.5" hidden="1" thickBot="1"/>
    <row r="6" spans="1:11" ht="39" customHeight="1">
      <c r="A6" s="216" t="s">
        <v>64</v>
      </c>
      <c r="B6" s="217"/>
      <c r="C6" s="217"/>
      <c r="D6" s="218"/>
      <c r="E6" s="219" t="s">
        <v>65</v>
      </c>
      <c r="F6" s="2"/>
      <c r="G6" s="221" t="s">
        <v>66</v>
      </c>
      <c r="H6" s="222"/>
      <c r="I6" s="222"/>
      <c r="J6" s="223"/>
      <c r="K6" s="219" t="s">
        <v>67</v>
      </c>
    </row>
    <row r="7" spans="1:11" ht="30" customHeight="1">
      <c r="A7" s="86" t="s">
        <v>70</v>
      </c>
      <c r="B7" s="87" t="s">
        <v>3</v>
      </c>
      <c r="C7" s="225" t="s">
        <v>68</v>
      </c>
      <c r="D7" s="226"/>
      <c r="E7" s="220"/>
      <c r="F7" s="2"/>
      <c r="G7" s="88" t="s">
        <v>70</v>
      </c>
      <c r="H7" s="89" t="s">
        <v>3</v>
      </c>
      <c r="I7" s="227" t="s">
        <v>68</v>
      </c>
      <c r="J7" s="228"/>
      <c r="K7" s="224"/>
    </row>
    <row r="8" spans="1:11" ht="27.75" customHeight="1">
      <c r="A8" s="90" t="s">
        <v>60</v>
      </c>
      <c r="B8" s="91">
        <v>3849</v>
      </c>
      <c r="C8" s="92">
        <v>617</v>
      </c>
      <c r="D8" s="93">
        <f aca="true" t="shared" si="0" ref="D8:D13">C8/B8%</f>
        <v>16.030137698103402</v>
      </c>
      <c r="E8" s="94">
        <v>10.6</v>
      </c>
      <c r="F8" s="2"/>
      <c r="G8" s="90" t="s">
        <v>60</v>
      </c>
      <c r="H8" s="95">
        <v>4213</v>
      </c>
      <c r="I8" s="96">
        <v>818</v>
      </c>
      <c r="J8" s="93">
        <f aca="true" t="shared" si="1" ref="J8:J13">I8/H8%</f>
        <v>19.416093045335863</v>
      </c>
      <c r="K8" s="94">
        <v>21.4</v>
      </c>
    </row>
    <row r="9" spans="1:11" ht="27.75" customHeight="1">
      <c r="A9" s="90" t="s">
        <v>62</v>
      </c>
      <c r="B9" s="91">
        <v>3889</v>
      </c>
      <c r="C9" s="92">
        <v>669</v>
      </c>
      <c r="D9" s="93">
        <f t="shared" si="0"/>
        <v>17.20236564669581</v>
      </c>
      <c r="E9" s="94">
        <v>10.8</v>
      </c>
      <c r="F9" s="2"/>
      <c r="G9" s="90" t="s">
        <v>62</v>
      </c>
      <c r="H9" s="95">
        <v>4187</v>
      </c>
      <c r="I9" s="96">
        <v>835</v>
      </c>
      <c r="J9" s="93">
        <f t="shared" si="1"/>
        <v>19.942679722951997</v>
      </c>
      <c r="K9" s="94">
        <v>21.3</v>
      </c>
    </row>
    <row r="10" spans="1:11" ht="27.75" customHeight="1">
      <c r="A10" s="90" t="s">
        <v>103</v>
      </c>
      <c r="B10" s="91">
        <v>3665</v>
      </c>
      <c r="C10" s="92">
        <v>643</v>
      </c>
      <c r="D10" s="93">
        <f t="shared" si="0"/>
        <v>17.544338335607094</v>
      </c>
      <c r="E10" s="94">
        <v>10.2</v>
      </c>
      <c r="F10" s="2"/>
      <c r="G10" s="90" t="s">
        <v>103</v>
      </c>
      <c r="H10" s="95">
        <v>4203</v>
      </c>
      <c r="I10" s="96">
        <v>811</v>
      </c>
      <c r="J10" s="93">
        <f t="shared" si="1"/>
        <v>19.295741137282892</v>
      </c>
      <c r="K10" s="94">
        <v>21.3</v>
      </c>
    </row>
    <row r="11" spans="1:11" ht="27.75" customHeight="1">
      <c r="A11" s="90" t="s">
        <v>105</v>
      </c>
      <c r="B11" s="91">
        <v>3591</v>
      </c>
      <c r="C11" s="92">
        <v>638</v>
      </c>
      <c r="D11" s="93">
        <f t="shared" si="0"/>
        <v>17.7666388192704</v>
      </c>
      <c r="E11" s="94">
        <v>10</v>
      </c>
      <c r="F11" s="2"/>
      <c r="G11" s="90" t="s">
        <v>105</v>
      </c>
      <c r="H11" s="95">
        <v>4116</v>
      </c>
      <c r="I11" s="96">
        <v>813</v>
      </c>
      <c r="J11" s="93">
        <f t="shared" si="1"/>
        <v>19.752186588921283</v>
      </c>
      <c r="K11" s="94">
        <v>21</v>
      </c>
    </row>
    <row r="12" spans="1:11" ht="27.75" customHeight="1">
      <c r="A12" s="90" t="s">
        <v>106</v>
      </c>
      <c r="B12" s="91">
        <v>3460</v>
      </c>
      <c r="C12" s="92">
        <v>624</v>
      </c>
      <c r="D12" s="93">
        <f t="shared" si="0"/>
        <v>18.034682080924856</v>
      </c>
      <c r="E12" s="94">
        <v>9.7</v>
      </c>
      <c r="F12" s="2"/>
      <c r="G12" s="90" t="s">
        <v>106</v>
      </c>
      <c r="H12" s="95">
        <v>3964</v>
      </c>
      <c r="I12" s="96">
        <v>783</v>
      </c>
      <c r="J12" s="93">
        <f t="shared" si="1"/>
        <v>19.752774974772958</v>
      </c>
      <c r="K12" s="94">
        <v>20.4</v>
      </c>
    </row>
    <row r="13" spans="1:11" ht="27.75" customHeight="1">
      <c r="A13" s="90" t="s">
        <v>111</v>
      </c>
      <c r="B13" s="91">
        <v>3386</v>
      </c>
      <c r="C13" s="92">
        <v>597</v>
      </c>
      <c r="D13" s="93">
        <f t="shared" si="0"/>
        <v>17.63142350856468</v>
      </c>
      <c r="E13" s="94"/>
      <c r="F13" s="2"/>
      <c r="G13" s="90" t="s">
        <v>111</v>
      </c>
      <c r="H13" s="95">
        <v>3846</v>
      </c>
      <c r="I13" s="96">
        <v>754</v>
      </c>
      <c r="J13" s="93">
        <f t="shared" si="1"/>
        <v>19.604784191367653</v>
      </c>
      <c r="K13" s="94"/>
    </row>
    <row r="14" spans="1:11" ht="27.75" customHeight="1">
      <c r="A14" s="90"/>
      <c r="B14" s="91"/>
      <c r="C14" s="92"/>
      <c r="D14" s="93"/>
      <c r="E14" s="94"/>
      <c r="F14" s="2"/>
      <c r="G14" s="90"/>
      <c r="H14" s="95"/>
      <c r="I14" s="96"/>
      <c r="J14" s="93"/>
      <c r="K14" s="94"/>
    </row>
    <row r="15" spans="1:11" ht="27.75" customHeight="1">
      <c r="A15" s="90"/>
      <c r="B15" s="91"/>
      <c r="C15" s="92"/>
      <c r="D15" s="93"/>
      <c r="E15" s="94"/>
      <c r="F15" s="2"/>
      <c r="G15" s="90"/>
      <c r="H15" s="95"/>
      <c r="I15" s="96"/>
      <c r="J15" s="93"/>
      <c r="K15" s="94"/>
    </row>
    <row r="16" spans="1:11" ht="27.75" customHeight="1">
      <c r="A16" s="90"/>
      <c r="B16" s="91"/>
      <c r="C16" s="92"/>
      <c r="D16" s="93"/>
      <c r="E16" s="94"/>
      <c r="F16" s="2"/>
      <c r="G16" s="90"/>
      <c r="H16" s="95"/>
      <c r="I16" s="96"/>
      <c r="J16" s="93"/>
      <c r="K16" s="94"/>
    </row>
    <row r="17" spans="1:11" ht="27.75" customHeight="1">
      <c r="A17" s="90"/>
      <c r="B17" s="91"/>
      <c r="C17" s="92"/>
      <c r="D17" s="93"/>
      <c r="E17" s="94"/>
      <c r="F17" s="2"/>
      <c r="G17" s="90"/>
      <c r="H17" s="95"/>
      <c r="I17" s="96"/>
      <c r="J17" s="93"/>
      <c r="K17" s="94"/>
    </row>
    <row r="18" spans="1:11" ht="27.75" customHeight="1">
      <c r="A18" s="90"/>
      <c r="B18" s="91"/>
      <c r="C18" s="92"/>
      <c r="D18" s="93"/>
      <c r="E18" s="94"/>
      <c r="F18" s="2"/>
      <c r="G18" s="90"/>
      <c r="H18" s="95"/>
      <c r="I18" s="96"/>
      <c r="J18" s="93"/>
      <c r="K18" s="94"/>
    </row>
    <row r="19" spans="1:11" ht="27.75" customHeight="1" thickBot="1">
      <c r="A19" s="97"/>
      <c r="B19" s="98"/>
      <c r="C19" s="99"/>
      <c r="D19" s="100"/>
      <c r="E19" s="101"/>
      <c r="F19" s="2"/>
      <c r="G19" s="97"/>
      <c r="H19" s="102"/>
      <c r="I19" s="103"/>
      <c r="J19" s="100"/>
      <c r="K19" s="104"/>
    </row>
    <row r="20" spans="1:11" ht="12.75" customHeight="1" hidden="1">
      <c r="A20" s="215"/>
      <c r="B20" s="215"/>
      <c r="C20" s="215"/>
      <c r="D20" s="215"/>
      <c r="E20" s="215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5">
      <c r="A22" s="105"/>
      <c r="B22" s="105"/>
      <c r="C22" s="105"/>
      <c r="D22" s="105"/>
      <c r="E22" s="105"/>
      <c r="F22" s="105"/>
      <c r="G22" s="105"/>
      <c r="H22" s="2"/>
      <c r="I22" s="2"/>
      <c r="J22" s="2"/>
      <c r="K22" s="2"/>
      <c r="L22" s="106"/>
    </row>
    <row r="23" spans="1:13" ht="1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2"/>
      <c r="M23" s="1"/>
    </row>
    <row r="24" spans="1:13" ht="1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2"/>
      <c r="M24" s="1"/>
    </row>
  </sheetData>
  <mergeCells count="11">
    <mergeCell ref="K6:K7"/>
    <mergeCell ref="C7:D7"/>
    <mergeCell ref="I7:J7"/>
    <mergeCell ref="I1:K1"/>
    <mergeCell ref="A3:K3"/>
    <mergeCell ref="A4:E4"/>
    <mergeCell ref="G4:K4"/>
    <mergeCell ref="A20:E20"/>
    <mergeCell ref="A6:D6"/>
    <mergeCell ref="E6:E7"/>
    <mergeCell ref="G6:J6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1">
      <selection activeCell="G30" sqref="G30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ht="20.25" customHeight="1">
      <c r="H1" s="145" t="s">
        <v>82</v>
      </c>
    </row>
    <row r="2" spans="2:8" ht="36" customHeight="1">
      <c r="B2" s="233" t="s">
        <v>116</v>
      </c>
      <c r="C2" s="233"/>
      <c r="D2" s="233"/>
      <c r="E2" s="233"/>
      <c r="F2" s="233"/>
      <c r="G2" s="233"/>
      <c r="H2" s="233"/>
    </row>
    <row r="3" spans="2:8" ht="11.25" customHeight="1" thickBot="1">
      <c r="B3" s="108"/>
      <c r="C3" s="108"/>
      <c r="D3" s="108"/>
      <c r="E3" s="108"/>
      <c r="F3" s="108"/>
      <c r="G3" s="108"/>
      <c r="H3" s="108"/>
    </row>
    <row r="4" spans="2:8" ht="24" customHeight="1" thickBot="1">
      <c r="B4" s="234" t="s">
        <v>83</v>
      </c>
      <c r="C4" s="236" t="s">
        <v>72</v>
      </c>
      <c r="D4" s="237"/>
      <c r="E4" s="237" t="s">
        <v>19</v>
      </c>
      <c r="F4" s="237"/>
      <c r="G4" s="237" t="s">
        <v>73</v>
      </c>
      <c r="H4" s="238"/>
    </row>
    <row r="5" spans="2:8" ht="15.75" thickBot="1">
      <c r="B5" s="235"/>
      <c r="C5" s="109" t="s">
        <v>3</v>
      </c>
      <c r="D5" s="110" t="s">
        <v>74</v>
      </c>
      <c r="E5" s="110" t="s">
        <v>3</v>
      </c>
      <c r="F5" s="110" t="s">
        <v>74</v>
      </c>
      <c r="G5" s="110" t="s">
        <v>3</v>
      </c>
      <c r="H5" s="111" t="s">
        <v>74</v>
      </c>
    </row>
    <row r="6" spans="2:8" ht="18.75" customHeight="1">
      <c r="B6" s="112"/>
      <c r="C6" s="146">
        <f aca="true" t="shared" si="0" ref="C6:H6">SUM(C7:C11)</f>
        <v>7232</v>
      </c>
      <c r="D6" s="147">
        <f t="shared" si="0"/>
        <v>100.00000000000003</v>
      </c>
      <c r="E6" s="146">
        <f t="shared" si="0"/>
        <v>3386</v>
      </c>
      <c r="F6" s="147">
        <f t="shared" si="0"/>
        <v>100</v>
      </c>
      <c r="G6" s="146">
        <f t="shared" si="0"/>
        <v>3846</v>
      </c>
      <c r="H6" s="148">
        <f t="shared" si="0"/>
        <v>100</v>
      </c>
    </row>
    <row r="7" spans="2:8" ht="15.75">
      <c r="B7" s="113" t="s">
        <v>84</v>
      </c>
      <c r="C7" s="114">
        <f>E7+G7</f>
        <v>693</v>
      </c>
      <c r="D7" s="115">
        <f>C7/C6%</f>
        <v>9.58241150442478</v>
      </c>
      <c r="E7" s="131">
        <v>321</v>
      </c>
      <c r="F7" s="117">
        <f>E7/E6%</f>
        <v>9.48021264028352</v>
      </c>
      <c r="G7" s="131">
        <v>372</v>
      </c>
      <c r="H7" s="118">
        <f>G7/G6%</f>
        <v>9.67238689547582</v>
      </c>
    </row>
    <row r="8" spans="2:8" ht="15.75">
      <c r="B8" s="113" t="s">
        <v>85</v>
      </c>
      <c r="C8" s="114">
        <f>E8+G8</f>
        <v>1872</v>
      </c>
      <c r="D8" s="115">
        <f>C8/C6%</f>
        <v>25.88495575221239</v>
      </c>
      <c r="E8" s="131">
        <v>828</v>
      </c>
      <c r="F8" s="117">
        <f>E8/E6%</f>
        <v>24.453632604843474</v>
      </c>
      <c r="G8" s="131">
        <v>1044</v>
      </c>
      <c r="H8" s="118">
        <f>G8/G6%</f>
        <v>27.145085803432135</v>
      </c>
    </row>
    <row r="9" spans="2:8" ht="15.75">
      <c r="B9" s="113" t="s">
        <v>86</v>
      </c>
      <c r="C9" s="114">
        <f>E9+G9</f>
        <v>1534</v>
      </c>
      <c r="D9" s="115">
        <f>C9/C6%</f>
        <v>21.21128318584071</v>
      </c>
      <c r="E9" s="131">
        <v>684</v>
      </c>
      <c r="F9" s="117">
        <f>E9/E6%</f>
        <v>20.200826934435913</v>
      </c>
      <c r="G9" s="131">
        <v>850</v>
      </c>
      <c r="H9" s="118">
        <f>G9/G6%</f>
        <v>22.100884035361414</v>
      </c>
    </row>
    <row r="10" spans="2:8" ht="15.75">
      <c r="B10" s="113" t="s">
        <v>87</v>
      </c>
      <c r="C10" s="114">
        <f>E10+G10</f>
        <v>1567</v>
      </c>
      <c r="D10" s="115">
        <f>C10/C6%</f>
        <v>21.667588495575224</v>
      </c>
      <c r="E10" s="131">
        <v>762</v>
      </c>
      <c r="F10" s="117">
        <f>E10/E6%</f>
        <v>22.504430005906674</v>
      </c>
      <c r="G10" s="131">
        <v>805</v>
      </c>
      <c r="H10" s="118">
        <f>G10/G6%</f>
        <v>20.93083723348934</v>
      </c>
    </row>
    <row r="11" spans="2:8" ht="16.5" thickBot="1">
      <c r="B11" s="132" t="s">
        <v>88</v>
      </c>
      <c r="C11" s="114">
        <f>E11+G11</f>
        <v>1566</v>
      </c>
      <c r="D11" s="125">
        <f>C11/C6%</f>
        <v>21.653761061946906</v>
      </c>
      <c r="E11" s="133">
        <v>791</v>
      </c>
      <c r="F11" s="127">
        <f>E11/E6%</f>
        <v>23.36089781453042</v>
      </c>
      <c r="G11" s="133">
        <v>775</v>
      </c>
      <c r="H11" s="129">
        <f>G11/G6%</f>
        <v>20.150806032241288</v>
      </c>
    </row>
    <row r="12" spans="2:8" ht="16.5" thickBot="1">
      <c r="B12" s="134"/>
      <c r="C12" s="135"/>
      <c r="D12" s="10"/>
      <c r="E12" s="136"/>
      <c r="F12" s="10"/>
      <c r="G12" s="137"/>
      <c r="H12" s="10"/>
    </row>
    <row r="13" spans="2:8" ht="19.5" customHeight="1" thickBot="1">
      <c r="B13" s="138" t="s">
        <v>89</v>
      </c>
      <c r="C13" s="139" t="s">
        <v>3</v>
      </c>
      <c r="D13" s="139"/>
      <c r="E13" s="139" t="s">
        <v>3</v>
      </c>
      <c r="F13" s="139" t="s">
        <v>74</v>
      </c>
      <c r="G13" s="139" t="s">
        <v>3</v>
      </c>
      <c r="H13" s="140" t="s">
        <v>74</v>
      </c>
    </row>
    <row r="14" spans="2:8" ht="18.75" customHeight="1">
      <c r="B14" s="112"/>
      <c r="C14" s="146">
        <f aca="true" t="shared" si="1" ref="C14:H14">SUM(C15:C19)</f>
        <v>7232</v>
      </c>
      <c r="D14" s="147">
        <f t="shared" si="1"/>
        <v>100.00000000000001</v>
      </c>
      <c r="E14" s="146">
        <f t="shared" si="1"/>
        <v>3386</v>
      </c>
      <c r="F14" s="147">
        <f t="shared" si="1"/>
        <v>100</v>
      </c>
      <c r="G14" s="146">
        <f t="shared" si="1"/>
        <v>3846</v>
      </c>
      <c r="H14" s="148">
        <f t="shared" si="1"/>
        <v>99.99999999999999</v>
      </c>
    </row>
    <row r="15" spans="2:8" ht="15.75">
      <c r="B15" s="113" t="s">
        <v>90</v>
      </c>
      <c r="C15" s="114">
        <f>E15+G15</f>
        <v>706</v>
      </c>
      <c r="D15" s="141">
        <f>C15/C14%</f>
        <v>9.762168141592921</v>
      </c>
      <c r="E15" s="131">
        <v>373</v>
      </c>
      <c r="F15" s="117">
        <f>E15/E14%</f>
        <v>11.015948021264029</v>
      </c>
      <c r="G15" s="131">
        <v>333</v>
      </c>
      <c r="H15" s="118">
        <f>G15/G14%</f>
        <v>8.658346333853354</v>
      </c>
    </row>
    <row r="16" spans="2:8" ht="15" customHeight="1">
      <c r="B16" s="113" t="s">
        <v>91</v>
      </c>
      <c r="C16" s="114">
        <f>E16+G16</f>
        <v>1480</v>
      </c>
      <c r="D16" s="141">
        <f>C16/C14%</f>
        <v>20.464601769911507</v>
      </c>
      <c r="E16" s="131">
        <v>761</v>
      </c>
      <c r="F16" s="117">
        <f>E16/E14%</f>
        <v>22.47489663319551</v>
      </c>
      <c r="G16" s="131">
        <v>719</v>
      </c>
      <c r="H16" s="118">
        <f>G16/G14%</f>
        <v>18.694747789911595</v>
      </c>
    </row>
    <row r="17" spans="2:8" ht="15.75">
      <c r="B17" s="113" t="s">
        <v>92</v>
      </c>
      <c r="C17" s="114">
        <f>E17+G17</f>
        <v>638</v>
      </c>
      <c r="D17" s="141">
        <f>C17/C14%</f>
        <v>8.821902654867257</v>
      </c>
      <c r="E17" s="131">
        <v>342</v>
      </c>
      <c r="F17" s="117">
        <f>E17/E14%</f>
        <v>10.100413467217956</v>
      </c>
      <c r="G17" s="131">
        <v>296</v>
      </c>
      <c r="H17" s="118">
        <f>G17/G14%</f>
        <v>7.696307852314092</v>
      </c>
    </row>
    <row r="18" spans="2:8" ht="15.75">
      <c r="B18" s="113" t="s">
        <v>93</v>
      </c>
      <c r="C18" s="114">
        <f>E18+G18</f>
        <v>2124</v>
      </c>
      <c r="D18" s="141">
        <f>C18/C14%</f>
        <v>29.369469026548675</v>
      </c>
      <c r="E18" s="131">
        <v>968</v>
      </c>
      <c r="F18" s="117">
        <f>E18/E14%</f>
        <v>28.58830478440638</v>
      </c>
      <c r="G18" s="131">
        <v>1156</v>
      </c>
      <c r="H18" s="118">
        <f>G18/G14%</f>
        <v>30.057202288091524</v>
      </c>
    </row>
    <row r="19" spans="2:8" ht="16.5" thickBot="1">
      <c r="B19" s="132" t="s">
        <v>94</v>
      </c>
      <c r="C19" s="114">
        <f>E19+G19</f>
        <v>2284</v>
      </c>
      <c r="D19" s="142">
        <f>C19/C14%</f>
        <v>31.58185840707965</v>
      </c>
      <c r="E19" s="133">
        <v>942</v>
      </c>
      <c r="F19" s="127">
        <f>E19/E14%</f>
        <v>27.820437093916127</v>
      </c>
      <c r="G19" s="133">
        <v>1342</v>
      </c>
      <c r="H19" s="129">
        <f>G19/G14%</f>
        <v>34.89339573582943</v>
      </c>
    </row>
    <row r="20" spans="2:8" ht="16.5" thickBot="1">
      <c r="B20" s="134"/>
      <c r="C20" s="143"/>
      <c r="D20" s="10"/>
      <c r="E20" s="232"/>
      <c r="F20" s="232"/>
      <c r="G20" s="10"/>
      <c r="H20" s="10"/>
    </row>
    <row r="21" spans="2:8" ht="19.5" customHeight="1" thickBot="1">
      <c r="B21" s="144" t="s">
        <v>95</v>
      </c>
      <c r="C21" s="139" t="s">
        <v>3</v>
      </c>
      <c r="D21" s="139" t="s">
        <v>74</v>
      </c>
      <c r="E21" s="139" t="s">
        <v>3</v>
      </c>
      <c r="F21" s="139" t="s">
        <v>74</v>
      </c>
      <c r="G21" s="139" t="s">
        <v>3</v>
      </c>
      <c r="H21" s="140" t="s">
        <v>74</v>
      </c>
    </row>
    <row r="22" spans="2:8" ht="18.75" customHeight="1">
      <c r="B22" s="112"/>
      <c r="C22" s="146">
        <f aca="true" t="shared" si="2" ref="C22:H22">SUM(C23:C29)</f>
        <v>7232</v>
      </c>
      <c r="D22" s="147">
        <f t="shared" si="2"/>
        <v>100.00000000000001</v>
      </c>
      <c r="E22" s="146">
        <f t="shared" si="2"/>
        <v>3386</v>
      </c>
      <c r="F22" s="149">
        <f t="shared" si="2"/>
        <v>99.99999999999999</v>
      </c>
      <c r="G22" s="146">
        <f t="shared" si="2"/>
        <v>3846</v>
      </c>
      <c r="H22" s="150">
        <f t="shared" si="2"/>
        <v>99.99999999999999</v>
      </c>
    </row>
    <row r="23" spans="2:8" ht="15.75">
      <c r="B23" s="113" t="s">
        <v>96</v>
      </c>
      <c r="C23" s="114">
        <f>E23+G23</f>
        <v>779</v>
      </c>
      <c r="D23" s="115">
        <f>C23/C22%</f>
        <v>10.771570796460178</v>
      </c>
      <c r="E23" s="116">
        <v>346</v>
      </c>
      <c r="F23" s="117">
        <f>E23/E22%</f>
        <v>10.21854695806261</v>
      </c>
      <c r="G23" s="114">
        <v>433</v>
      </c>
      <c r="H23" s="118">
        <f>G23/G22%</f>
        <v>11.258450338013521</v>
      </c>
    </row>
    <row r="24" spans="2:8" ht="15.75">
      <c r="B24" s="119" t="s">
        <v>97</v>
      </c>
      <c r="C24" s="114">
        <f aca="true" t="shared" si="3" ref="C24:C29">E24+G24</f>
        <v>936</v>
      </c>
      <c r="D24" s="115">
        <f>C24/C22%</f>
        <v>12.942477876106196</v>
      </c>
      <c r="E24" s="116">
        <v>463</v>
      </c>
      <c r="F24" s="117">
        <f>E24/E22%</f>
        <v>13.673951565268753</v>
      </c>
      <c r="G24" s="114">
        <v>473</v>
      </c>
      <c r="H24" s="118">
        <f>G24/G22%</f>
        <v>12.298491939677588</v>
      </c>
    </row>
    <row r="25" spans="2:8" ht="15.75">
      <c r="B25" s="119" t="s">
        <v>98</v>
      </c>
      <c r="C25" s="114">
        <f t="shared" si="3"/>
        <v>1520</v>
      </c>
      <c r="D25" s="115">
        <f>C25/C22%</f>
        <v>21.01769911504425</v>
      </c>
      <c r="E25" s="116">
        <v>693</v>
      </c>
      <c r="F25" s="117">
        <f>E25/E22%</f>
        <v>20.466627288836385</v>
      </c>
      <c r="G25" s="114">
        <v>827</v>
      </c>
      <c r="H25" s="118">
        <f>G25/G22%</f>
        <v>21.502860114404577</v>
      </c>
    </row>
    <row r="26" spans="2:8" ht="15.75">
      <c r="B26" s="119" t="s">
        <v>99</v>
      </c>
      <c r="C26" s="114">
        <f t="shared" si="3"/>
        <v>1148</v>
      </c>
      <c r="D26" s="115">
        <f>C26/C22%</f>
        <v>15.873893805309736</v>
      </c>
      <c r="E26" s="116">
        <v>504</v>
      </c>
      <c r="F26" s="117">
        <f>E26/E22%</f>
        <v>14.884819846426462</v>
      </c>
      <c r="G26" s="114">
        <v>644</v>
      </c>
      <c r="H26" s="118">
        <f>G26/G22%</f>
        <v>16.744669786791473</v>
      </c>
    </row>
    <row r="27" spans="2:8" ht="15.75">
      <c r="B27" s="119" t="s">
        <v>100</v>
      </c>
      <c r="C27" s="114">
        <f t="shared" si="3"/>
        <v>1291</v>
      </c>
      <c r="D27" s="115">
        <f>C27/C22%</f>
        <v>17.851216814159294</v>
      </c>
      <c r="E27" s="116">
        <v>584</v>
      </c>
      <c r="F27" s="117">
        <f>E27/E22%</f>
        <v>17.247489663319552</v>
      </c>
      <c r="G27" s="114">
        <v>707</v>
      </c>
      <c r="H27" s="118">
        <f>G27/G22%</f>
        <v>18.382735309412375</v>
      </c>
    </row>
    <row r="28" spans="2:8" ht="15.75">
      <c r="B28" s="113" t="s">
        <v>101</v>
      </c>
      <c r="C28" s="114">
        <f t="shared" si="3"/>
        <v>1110</v>
      </c>
      <c r="D28" s="115">
        <f>C28/C22%</f>
        <v>15.34845132743363</v>
      </c>
      <c r="E28" s="116">
        <v>545</v>
      </c>
      <c r="F28" s="117">
        <f>E28/E22%</f>
        <v>16.09568812758417</v>
      </c>
      <c r="G28" s="114">
        <v>565</v>
      </c>
      <c r="H28" s="118">
        <f>G28/G22%</f>
        <v>14.690587623504939</v>
      </c>
    </row>
    <row r="29" spans="2:8" ht="16.5" thickBot="1">
      <c r="B29" s="132" t="s">
        <v>102</v>
      </c>
      <c r="C29" s="114">
        <f t="shared" si="3"/>
        <v>448</v>
      </c>
      <c r="D29" s="115">
        <f>C29/C22%</f>
        <v>6.194690265486726</v>
      </c>
      <c r="E29" s="126">
        <v>251</v>
      </c>
      <c r="F29" s="127">
        <f>E29/E22%</f>
        <v>7.412876550502068</v>
      </c>
      <c r="G29" s="128">
        <v>197</v>
      </c>
      <c r="H29" s="129">
        <f>G29/G22%</f>
        <v>5.122204888195528</v>
      </c>
    </row>
    <row r="30" ht="15.75">
      <c r="G30" s="143"/>
    </row>
  </sheetData>
  <mergeCells count="6">
    <mergeCell ref="E20:F20"/>
    <mergeCell ref="B2:H2"/>
    <mergeCell ref="B4:B5"/>
    <mergeCell ref="C4:D4"/>
    <mergeCell ref="E4:F4"/>
    <mergeCell ref="G4:H4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3"/>
  <sheetViews>
    <sheetView workbookViewId="0" topLeftCell="A3">
      <selection activeCell="E18" sqref="E18:E23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ht="20.25" customHeight="1">
      <c r="H1" s="130" t="s">
        <v>104</v>
      </c>
    </row>
    <row r="2" spans="2:8" ht="36" customHeight="1">
      <c r="B2" s="239" t="s">
        <v>115</v>
      </c>
      <c r="C2" s="239"/>
      <c r="D2" s="239"/>
      <c r="E2" s="239"/>
      <c r="F2" s="239"/>
      <c r="G2" s="239"/>
      <c r="H2" s="239"/>
    </row>
    <row r="3" spans="2:8" ht="19.5" customHeight="1" thickBot="1">
      <c r="B3" s="108"/>
      <c r="C3" s="108"/>
      <c r="D3" s="108"/>
      <c r="E3" s="108"/>
      <c r="F3" s="108"/>
      <c r="G3" s="108"/>
      <c r="H3" s="108"/>
    </row>
    <row r="4" spans="2:8" ht="24" customHeight="1" thickBot="1">
      <c r="B4" s="234" t="s">
        <v>71</v>
      </c>
      <c r="C4" s="236" t="s">
        <v>72</v>
      </c>
      <c r="D4" s="237"/>
      <c r="E4" s="237" t="s">
        <v>19</v>
      </c>
      <c r="F4" s="237"/>
      <c r="G4" s="237" t="s">
        <v>73</v>
      </c>
      <c r="H4" s="238"/>
    </row>
    <row r="5" spans="2:8" ht="15.75" thickBot="1">
      <c r="B5" s="235"/>
      <c r="C5" s="109" t="s">
        <v>3</v>
      </c>
      <c r="D5" s="110" t="s">
        <v>74</v>
      </c>
      <c r="E5" s="110" t="s">
        <v>3</v>
      </c>
      <c r="F5" s="110" t="s">
        <v>74</v>
      </c>
      <c r="G5" s="110" t="s">
        <v>3</v>
      </c>
      <c r="H5" s="111" t="s">
        <v>74</v>
      </c>
    </row>
    <row r="6" spans="2:8" ht="25.5" customHeight="1">
      <c r="B6" s="112"/>
      <c r="C6" s="146">
        <f aca="true" t="shared" si="0" ref="C6:H6">SUM(C7:C12)</f>
        <v>7232</v>
      </c>
      <c r="D6" s="147">
        <f t="shared" si="0"/>
        <v>100</v>
      </c>
      <c r="E6" s="146">
        <f t="shared" si="0"/>
        <v>3386</v>
      </c>
      <c r="F6" s="149">
        <f t="shared" si="0"/>
        <v>100</v>
      </c>
      <c r="G6" s="146">
        <f t="shared" si="0"/>
        <v>3846</v>
      </c>
      <c r="H6" s="150">
        <f t="shared" si="0"/>
        <v>100</v>
      </c>
    </row>
    <row r="7" spans="2:8" ht="15.75">
      <c r="B7" s="113" t="s">
        <v>75</v>
      </c>
      <c r="C7" s="114">
        <f aca="true" t="shared" si="1" ref="C7:C12">E7+G7</f>
        <v>583</v>
      </c>
      <c r="D7" s="115">
        <f>C7/C6%</f>
        <v>8.061393805309736</v>
      </c>
      <c r="E7" s="116">
        <v>321</v>
      </c>
      <c r="F7" s="117">
        <f>E7/E6%</f>
        <v>9.48021264028352</v>
      </c>
      <c r="G7" s="114">
        <v>262</v>
      </c>
      <c r="H7" s="118">
        <f>G7/G6%</f>
        <v>6.812272490899636</v>
      </c>
    </row>
    <row r="8" spans="2:8" ht="15.75">
      <c r="B8" s="119" t="s">
        <v>76</v>
      </c>
      <c r="C8" s="114">
        <f t="shared" si="1"/>
        <v>991</v>
      </c>
      <c r="D8" s="115">
        <f>C8/C6%</f>
        <v>13.702986725663719</v>
      </c>
      <c r="E8" s="116">
        <v>512</v>
      </c>
      <c r="F8" s="117">
        <f>E8/E6%</f>
        <v>15.121086828115772</v>
      </c>
      <c r="G8" s="114">
        <v>479</v>
      </c>
      <c r="H8" s="118">
        <f>G8/G6%</f>
        <v>12.454498179927198</v>
      </c>
    </row>
    <row r="9" spans="2:8" ht="15.75">
      <c r="B9" s="119" t="s">
        <v>77</v>
      </c>
      <c r="C9" s="114">
        <f t="shared" si="1"/>
        <v>1462</v>
      </c>
      <c r="D9" s="115">
        <f>C9/C6%</f>
        <v>20.215707964601773</v>
      </c>
      <c r="E9" s="116">
        <v>787</v>
      </c>
      <c r="F9" s="117">
        <f>E9/E6%</f>
        <v>23.242764323685766</v>
      </c>
      <c r="G9" s="114">
        <v>675</v>
      </c>
      <c r="H9" s="118">
        <f>G9/G6%</f>
        <v>17.550702028081123</v>
      </c>
    </row>
    <row r="10" spans="2:8" ht="15.75">
      <c r="B10" s="119" t="s">
        <v>78</v>
      </c>
      <c r="C10" s="114">
        <f t="shared" si="1"/>
        <v>1613</v>
      </c>
      <c r="D10" s="115">
        <f>C10/C6%</f>
        <v>22.303650442477878</v>
      </c>
      <c r="E10" s="116">
        <v>741</v>
      </c>
      <c r="F10" s="117">
        <f>E10/E6%</f>
        <v>21.884229178972237</v>
      </c>
      <c r="G10" s="114">
        <v>872</v>
      </c>
      <c r="H10" s="118">
        <f>G10/G6%</f>
        <v>22.672906916276652</v>
      </c>
    </row>
    <row r="11" spans="2:8" ht="15.75">
      <c r="B11" s="119" t="s">
        <v>79</v>
      </c>
      <c r="C11" s="114">
        <f t="shared" si="1"/>
        <v>1315</v>
      </c>
      <c r="D11" s="115">
        <f>C11/C6%</f>
        <v>18.18307522123894</v>
      </c>
      <c r="E11" s="116">
        <v>553</v>
      </c>
      <c r="F11" s="117">
        <f>E11/E6%</f>
        <v>16.33195510927348</v>
      </c>
      <c r="G11" s="114">
        <v>762</v>
      </c>
      <c r="H11" s="118">
        <f>G11/G6%</f>
        <v>19.81279251170047</v>
      </c>
    </row>
    <row r="12" spans="2:8" ht="15.75">
      <c r="B12" s="119" t="s">
        <v>80</v>
      </c>
      <c r="C12" s="114">
        <f t="shared" si="1"/>
        <v>1268</v>
      </c>
      <c r="D12" s="115">
        <f>C12/C6%</f>
        <v>17.533185840707965</v>
      </c>
      <c r="E12" s="116">
        <v>472</v>
      </c>
      <c r="F12" s="117">
        <f>E12/E6%</f>
        <v>13.939751919669227</v>
      </c>
      <c r="G12" s="114">
        <v>796</v>
      </c>
      <c r="H12" s="118">
        <f>G12/G6%</f>
        <v>20.696827873114923</v>
      </c>
    </row>
    <row r="13" spans="2:8" ht="15.75">
      <c r="B13" s="120"/>
      <c r="C13" s="121"/>
      <c r="D13" s="122"/>
      <c r="E13" s="123"/>
      <c r="F13" s="124"/>
      <c r="G13" s="121"/>
      <c r="H13" s="124"/>
    </row>
    <row r="14" spans="2:8" ht="43.5" customHeight="1" thickBot="1">
      <c r="B14" s="240" t="s">
        <v>81</v>
      </c>
      <c r="C14" s="240"/>
      <c r="D14" s="240"/>
      <c r="E14" s="240"/>
      <c r="F14" s="240"/>
      <c r="G14" s="240"/>
      <c r="H14" s="240"/>
    </row>
    <row r="15" spans="2:8" ht="16.5" thickBot="1">
      <c r="B15" s="234" t="s">
        <v>71</v>
      </c>
      <c r="C15" s="236" t="s">
        <v>72</v>
      </c>
      <c r="D15" s="237"/>
      <c r="E15" s="237" t="s">
        <v>19</v>
      </c>
      <c r="F15" s="237"/>
      <c r="G15" s="237" t="s">
        <v>73</v>
      </c>
      <c r="H15" s="238"/>
    </row>
    <row r="16" spans="2:8" ht="21.75" customHeight="1" thickBot="1">
      <c r="B16" s="235"/>
      <c r="C16" s="109" t="s">
        <v>3</v>
      </c>
      <c r="D16" s="110" t="s">
        <v>74</v>
      </c>
      <c r="E16" s="110" t="s">
        <v>3</v>
      </c>
      <c r="F16" s="110" t="s">
        <v>74</v>
      </c>
      <c r="G16" s="110" t="s">
        <v>3</v>
      </c>
      <c r="H16" s="111" t="s">
        <v>74</v>
      </c>
    </row>
    <row r="17" spans="2:8" ht="21.75" customHeight="1">
      <c r="B17" s="112"/>
      <c r="C17" s="151">
        <f aca="true" t="shared" si="2" ref="C17:H17">SUM(C18:C23)</f>
        <v>7799</v>
      </c>
      <c r="D17" s="152">
        <f t="shared" si="2"/>
        <v>100</v>
      </c>
      <c r="E17" s="151">
        <f t="shared" si="2"/>
        <v>3673</v>
      </c>
      <c r="F17" s="153">
        <f t="shared" si="2"/>
        <v>100</v>
      </c>
      <c r="G17" s="151">
        <f t="shared" si="2"/>
        <v>4126</v>
      </c>
      <c r="H17" s="154">
        <f t="shared" si="2"/>
        <v>100</v>
      </c>
    </row>
    <row r="18" spans="2:8" ht="15.75">
      <c r="B18" s="113" t="s">
        <v>75</v>
      </c>
      <c r="C18" s="114">
        <f aca="true" t="shared" si="3" ref="C18:C23">E18+G18</f>
        <v>776</v>
      </c>
      <c r="D18" s="115">
        <f>C18/C17%</f>
        <v>9.949993588921657</v>
      </c>
      <c r="E18" s="116">
        <v>392</v>
      </c>
      <c r="F18" s="117">
        <f>E18/E17%</f>
        <v>10.672474816226519</v>
      </c>
      <c r="G18" s="114">
        <v>384</v>
      </c>
      <c r="H18" s="118">
        <f>G18/G17%</f>
        <v>9.30683470673776</v>
      </c>
    </row>
    <row r="19" spans="2:8" ht="15.75">
      <c r="B19" s="119" t="s">
        <v>76</v>
      </c>
      <c r="C19" s="114">
        <f t="shared" si="3"/>
        <v>1709</v>
      </c>
      <c r="D19" s="115">
        <f>C19/C17%</f>
        <v>21.913065777663803</v>
      </c>
      <c r="E19" s="116">
        <v>921</v>
      </c>
      <c r="F19" s="117">
        <f>E19/E17%</f>
        <v>25.074870677919957</v>
      </c>
      <c r="G19" s="114">
        <v>788</v>
      </c>
      <c r="H19" s="118">
        <f>G19/G17%</f>
        <v>19.098400387784782</v>
      </c>
    </row>
    <row r="20" spans="2:8" ht="15.75">
      <c r="B20" s="119" t="s">
        <v>77</v>
      </c>
      <c r="C20" s="114">
        <f t="shared" si="3"/>
        <v>1288</v>
      </c>
      <c r="D20" s="115">
        <f>C20/C17%</f>
        <v>16.51493781254007</v>
      </c>
      <c r="E20" s="116">
        <v>678</v>
      </c>
      <c r="F20" s="117">
        <f>E20/E17%</f>
        <v>18.45902531990199</v>
      </c>
      <c r="G20" s="114">
        <v>610</v>
      </c>
      <c r="H20" s="118">
        <f>G20/G17%</f>
        <v>14.784294716432381</v>
      </c>
    </row>
    <row r="21" spans="2:8" ht="15.75">
      <c r="B21" s="119" t="s">
        <v>78</v>
      </c>
      <c r="C21" s="114">
        <f t="shared" si="3"/>
        <v>1463</v>
      </c>
      <c r="D21" s="115">
        <f>C21/C17%</f>
        <v>18.758815232722146</v>
      </c>
      <c r="E21" s="116">
        <v>694</v>
      </c>
      <c r="F21" s="117">
        <f>E21/E17%</f>
        <v>18.894636536890825</v>
      </c>
      <c r="G21" s="114">
        <v>769</v>
      </c>
      <c r="H21" s="118">
        <f>G21/G17%</f>
        <v>18.637905962190985</v>
      </c>
    </row>
    <row r="22" spans="2:8" ht="15.75">
      <c r="B22" s="119" t="s">
        <v>79</v>
      </c>
      <c r="C22" s="114">
        <f t="shared" si="3"/>
        <v>1286</v>
      </c>
      <c r="D22" s="115">
        <f>C22/C17%</f>
        <v>16.48929349916656</v>
      </c>
      <c r="E22" s="116">
        <v>518</v>
      </c>
      <c r="F22" s="117">
        <f>E22/E17%</f>
        <v>14.102913150013615</v>
      </c>
      <c r="G22" s="114">
        <v>768</v>
      </c>
      <c r="H22" s="118">
        <f>G22/G17%</f>
        <v>18.61366941347552</v>
      </c>
    </row>
    <row r="23" spans="2:8" ht="16.5" thickBot="1">
      <c r="B23" s="119" t="s">
        <v>80</v>
      </c>
      <c r="C23" s="114">
        <f t="shared" si="3"/>
        <v>1277</v>
      </c>
      <c r="D23" s="125">
        <f>C23/C17%</f>
        <v>16.373894088985768</v>
      </c>
      <c r="E23" s="126">
        <v>470</v>
      </c>
      <c r="F23" s="127">
        <f>E23/E17%</f>
        <v>12.796079499047101</v>
      </c>
      <c r="G23" s="128">
        <v>807</v>
      </c>
      <c r="H23" s="129">
        <f>G23/G17%</f>
        <v>19.558894813378576</v>
      </c>
    </row>
  </sheetData>
  <mergeCells count="10">
    <mergeCell ref="B14:H14"/>
    <mergeCell ref="B15:B16"/>
    <mergeCell ref="C15:D15"/>
    <mergeCell ref="E15:F15"/>
    <mergeCell ref="G15:H15"/>
    <mergeCell ref="B2:H2"/>
    <mergeCell ref="B4:B5"/>
    <mergeCell ref="C4:D4"/>
    <mergeCell ref="E4:F4"/>
    <mergeCell ref="G4:H4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KGÓRSKA</cp:lastModifiedBy>
  <cp:lastPrinted>2013-07-04T05:59:35Z</cp:lastPrinted>
  <dcterms:created xsi:type="dcterms:W3CDTF">1997-02-26T13:46:56Z</dcterms:created>
  <dcterms:modified xsi:type="dcterms:W3CDTF">2013-07-04T07:14:33Z</dcterms:modified>
  <cp:category/>
  <cp:version/>
  <cp:contentType/>
  <cp:contentStatus/>
</cp:coreProperties>
</file>