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10" activeTab="2"/>
  </bookViews>
  <sheets>
    <sheet name="Stan - IV 2013" sheetId="1" r:id="rId1"/>
    <sheet name="Bez.szcz. syt." sheetId="2" r:id="rId2"/>
    <sheet name="Dynamika 2013" sheetId="3" r:id="rId3"/>
    <sheet name="Stopa bez.2013" sheetId="4" r:id="rId4"/>
    <sheet name="IV 2013" sheetId="5" r:id="rId5"/>
    <sheet name="Struktura IV 2013" sheetId="6" r:id="rId6"/>
  </sheets>
  <definedNames/>
  <calcPr fullCalcOnLoad="1"/>
</workbook>
</file>

<file path=xl/sharedStrings.xml><?xml version="1.0" encoding="utf-8"?>
<sst xmlns="http://schemas.openxmlformats.org/spreadsheetml/2006/main" count="191" uniqueCount="115">
  <si>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</si>
  <si>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Miesiąc</t>
  </si>
  <si>
    <t xml:space="preserve">Liczba  bezrobotnych </t>
  </si>
  <si>
    <t>ogółem</t>
  </si>
  <si>
    <t>z prawem                      do zasiłku</t>
  </si>
  <si>
    <t>bezrobotni                           ogółem</t>
  </si>
  <si>
    <t>z prawem                          do zasiłku</t>
  </si>
  <si>
    <t>Gmina</t>
  </si>
  <si>
    <t>z prawem               do zasiłku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</si>
  <si>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</si>
  <si>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</si>
  <si>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</si>
  <si>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</si>
  <si>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</si>
  <si>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</si>
  <si>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</si>
  <si>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</si>
  <si>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</si>
  <si>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 xml:space="preserve">Powiat Jeleniogórski </t>
  </si>
  <si>
    <t>Jelenia Góra</t>
  </si>
  <si>
    <t xml:space="preserve"> </t>
  </si>
  <si>
    <t>Powiatowy Urząd Pracy Jelenia Góra</t>
  </si>
  <si>
    <t xml:space="preserve">POLSKA </t>
  </si>
  <si>
    <t>Województwo  Dolnośląskie</t>
  </si>
  <si>
    <t>Podregion jeleniogórski</t>
  </si>
  <si>
    <t>Powiat Jeleniogórski</t>
  </si>
  <si>
    <t>Miasto Jelenia Góra</t>
  </si>
  <si>
    <t>Tabela nr 2</t>
  </si>
  <si>
    <t>Liczba bezrobotnych ogółem w gminach Powiatu Jeleniogórskiego i Miasta Jeleniej Góry</t>
  </si>
  <si>
    <t>Gminy</t>
  </si>
  <si>
    <t>Z ogólnej liczby osób będących w szczególnej sytuacji na rynku pracy</t>
  </si>
  <si>
    <t>Ogółem</t>
  </si>
  <si>
    <t>Kobiety</t>
  </si>
  <si>
    <t>Z prawem do zasiłku</t>
  </si>
  <si>
    <t>Do 25-go roku           życia</t>
  </si>
  <si>
    <t>Kobiety, które nie podjęły zatrudnienia po urodzeniu dziecka</t>
  </si>
  <si>
    <t>Powyżej          50 roku             życia</t>
  </si>
  <si>
    <t>Które                 po odbyciu kary pozbawienia wolności                       nie podjęły zatrudnienia</t>
  </si>
  <si>
    <t>Niepełno-sprawni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</si>
  <si>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</si>
  <si>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</si>
  <si>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</si>
  <si>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</si>
  <si>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</si>
  <si>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</si>
  <si>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</si>
  <si>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</si>
  <si>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</si>
  <si>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31 XII 2011</t>
  </si>
  <si>
    <t>Tabela nr 1</t>
  </si>
  <si>
    <t>Bez                  kwalifikacji zawodo-wych</t>
  </si>
  <si>
    <t>Bez               wykształcenia                   średniego</t>
  </si>
  <si>
    <t>Samotnie wychowujące co najmniej     jedno  dziecko do 18 roku                     życia</t>
  </si>
  <si>
    <t>Osoby będące         w szczególnej sytuacji na            rynku pracy</t>
  </si>
  <si>
    <t>Bez               doświadcze-      nia                zawodowego</t>
  </si>
  <si>
    <t>Długo-trwale bezro-botne</t>
  </si>
  <si>
    <t>31 XII 2012</t>
  </si>
  <si>
    <t>Dynamika  XII /2012 = 100 %</t>
  </si>
  <si>
    <t xml:space="preserve">Bezrobotni zarejestrowani                            wg stanu na  31 XII 2012 r. </t>
  </si>
  <si>
    <t>Dynamika 31 XII 2012 = 100 %</t>
  </si>
  <si>
    <t>31 I 2013</t>
  </si>
  <si>
    <t>Tabela nr 3</t>
  </si>
  <si>
    <t>28 II 2013</t>
  </si>
  <si>
    <t>Tabela nr 4</t>
  </si>
  <si>
    <t>JELENIA  GÓRA   -    liczba bezrobotnych</t>
  </si>
  <si>
    <t xml:space="preserve">stopa bezrobocia %  </t>
  </si>
  <si>
    <t>POWIAT JELENIOGÓRSKI  -  liczba bezrobotnych</t>
  </si>
  <si>
    <t xml:space="preserve">stopa bezrobocia % </t>
  </si>
  <si>
    <t>z prawem do zasiłku      ogółem            %</t>
  </si>
  <si>
    <t>Kształtowanie się stopy bezrobocia w poszczególnych miesiącach 2013 roku</t>
  </si>
  <si>
    <t>ROK  2013</t>
  </si>
  <si>
    <t>czas pozostawania bez pracy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</si>
  <si>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</si>
  <si>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</si>
  <si>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</si>
  <si>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</si>
  <si>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</si>
  <si>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</si>
  <si>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</si>
  <si>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</si>
  <si>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</si>
  <si>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Struktura bezrobotnych według czasu pozostawania bez pracy -  stan na 31 grudnia  2012 r.</t>
  </si>
  <si>
    <t>Tabela nr 5</t>
  </si>
  <si>
    <t>grupy wieku</t>
  </si>
  <si>
    <t>18 - 24 lata</t>
  </si>
  <si>
    <t>25 - 34 lata</t>
  </si>
  <si>
    <t>35 - 44 lata</t>
  </si>
  <si>
    <t>45 - 54 lata</t>
  </si>
  <si>
    <t>powyżej 55 lat</t>
  </si>
  <si>
    <t>wykształcenie</t>
  </si>
  <si>
    <t>wyższe</t>
  </si>
  <si>
    <t>policealne i średnie zawodowe</t>
  </si>
  <si>
    <t>średnie ogólnokształcące</t>
  </si>
  <si>
    <t>zasadnicze zawodowe</t>
  </si>
  <si>
    <t>gimnazjalne i poniżej</t>
  </si>
  <si>
    <t>staż pracy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</si>
  <si>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</si>
  <si>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</si>
  <si>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</si>
  <si>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</si>
  <si>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</si>
  <si>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</si>
  <si>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</si>
  <si>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31 III 2013</t>
  </si>
  <si>
    <t>Tabela nr 6</t>
  </si>
  <si>
    <t>Stopa bezrobocia (w %)  -  stan w końcu marca  2013 r.</t>
  </si>
  <si>
    <t xml:space="preserve">Liczba bezrobotnych ogółem oraz dynamika bezrobocia:   grudzień 2012 r. - kwiecień 2013 r. </t>
  </si>
  <si>
    <t>30 IV 2013</t>
  </si>
  <si>
    <t>Struktura bezrobotnych według czasu pozostawania bez pracy - stan na 30 kwietnia 2013 r.</t>
  </si>
  <si>
    <t>Bezrobotni  zarejestrowani                                      -   stan na 30 IV 2013 r.</t>
  </si>
  <si>
    <t>Bezrobotni zarejestrowani  -                                        stan na 30 IV 2013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</si>
  <si>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I-IV / 2013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</si>
  <si>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 IV / 2013 </t>
    </r>
  </si>
  <si>
    <t>Struktura bezrobotnych według wieku, poziomu wykształcenia, stażu pracy,                                              według stanu na 30 kwietnia 2013 r.</t>
  </si>
  <si>
    <t>Bezrobotni zarejestrowani                                     wg stanu na  30 IV  2013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</si>
</sst>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0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12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"/>
      <family val="1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b/>
      <sz val="13"/>
      <name val="Arial CE"/>
      <family val="2"/>
    </font>
    <font>
      <b/>
      <i/>
      <sz val="13"/>
      <name val="Arial CE"/>
      <family val="0"/>
    </font>
    <font>
      <b/>
      <sz val="11"/>
      <color indexed="17"/>
      <name val="Arial CE"/>
      <family val="2"/>
    </font>
    <font>
      <b/>
      <sz val="12"/>
      <name val="Arial CE"/>
      <family val="2"/>
    </font>
    <font>
      <b/>
      <i/>
      <sz val="14"/>
      <name val="Arial CE"/>
      <family val="0"/>
    </font>
    <font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3" fontId="9" fillId="22" borderId="10" xfId="0" applyNumberFormat="1" applyFont="1" applyFill="1" applyBorder="1" applyAlignment="1">
      <alignment horizontal="center" vertical="center"/>
    </xf>
    <xf numFmtId="164" fontId="9" fillId="22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7" borderId="10" xfId="0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164" fontId="11" fillId="7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165" fontId="13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4" borderId="10" xfId="0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3" fillId="22" borderId="10" xfId="0" applyFont="1" applyFill="1" applyBorder="1" applyAlignment="1">
      <alignment horizontal="center" vertical="center" wrapText="1"/>
    </xf>
    <xf numFmtId="3" fontId="11" fillId="22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64" fontId="2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4" fontId="11" fillId="0" borderId="1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11" fillId="4" borderId="10" xfId="0" applyNumberFormat="1" applyFont="1" applyFill="1" applyBorder="1" applyAlignment="1">
      <alignment horizontal="center" vertical="center"/>
    </xf>
    <xf numFmtId="164" fontId="11" fillId="2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3" fillId="4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3" fontId="13" fillId="22" borderId="10" xfId="0" applyNumberFormat="1" applyFont="1" applyFill="1" applyBorder="1" applyAlignment="1">
      <alignment horizontal="center" vertical="center"/>
    </xf>
    <xf numFmtId="3" fontId="20" fillId="7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3" fontId="26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9" fillId="22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center" vertical="center"/>
    </xf>
    <xf numFmtId="164" fontId="9" fillId="7" borderId="1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" fontId="11" fillId="22" borderId="10" xfId="0" applyNumberFormat="1" applyFont="1" applyFill="1" applyBorder="1" applyAlignment="1">
      <alignment horizontal="center" vertical="center"/>
    </xf>
    <xf numFmtId="3" fontId="34" fillId="7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6" fillId="4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6" fillId="23" borderId="10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164" fontId="11" fillId="23" borderId="10" xfId="0" applyNumberFormat="1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top" wrapText="1"/>
    </xf>
    <xf numFmtId="0" fontId="14" fillId="23" borderId="10" xfId="0" applyFont="1" applyFill="1" applyBorder="1" applyAlignment="1">
      <alignment horizontal="center" vertical="top" wrapText="1"/>
    </xf>
    <xf numFmtId="0" fontId="22" fillId="23" borderId="10" xfId="0" applyFont="1" applyFill="1" applyBorder="1" applyAlignment="1">
      <alignment horizontal="center" vertical="top" wrapText="1"/>
    </xf>
    <xf numFmtId="0" fontId="35" fillId="23" borderId="10" xfId="0" applyFont="1" applyFill="1" applyBorder="1" applyAlignment="1">
      <alignment horizontal="center" vertical="top" wrapText="1"/>
    </xf>
    <xf numFmtId="0" fontId="53" fillId="0" borderId="0" xfId="0" applyFont="1" applyAlignment="1">
      <alignment/>
    </xf>
    <xf numFmtId="0" fontId="17" fillId="0" borderId="0" xfId="0" applyFont="1" applyAlignment="1">
      <alignment/>
    </xf>
    <xf numFmtId="0" fontId="7" fillId="22" borderId="13" xfId="0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right"/>
    </xf>
    <xf numFmtId="3" fontId="13" fillId="22" borderId="15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165" fontId="13" fillId="7" borderId="16" xfId="0" applyNumberFormat="1" applyFont="1" applyFill="1" applyBorder="1" applyAlignment="1">
      <alignment horizontal="center"/>
    </xf>
    <xf numFmtId="3" fontId="13" fillId="4" borderId="15" xfId="0" applyNumberFormat="1" applyFont="1" applyFill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13" fillId="0" borderId="17" xfId="0" applyFont="1" applyBorder="1" applyAlignment="1">
      <alignment horizontal="right"/>
    </xf>
    <xf numFmtId="3" fontId="13" fillId="22" borderId="18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165" fontId="13" fillId="7" borderId="20" xfId="0" applyNumberFormat="1" applyFont="1" applyFill="1" applyBorder="1" applyAlignment="1">
      <alignment horizontal="center"/>
    </xf>
    <xf numFmtId="3" fontId="13" fillId="4" borderId="18" xfId="0" applyNumberFormat="1" applyFont="1" applyFill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0" fontId="13" fillId="7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right"/>
    </xf>
    <xf numFmtId="0" fontId="28" fillId="0" borderId="22" xfId="0" applyFont="1" applyBorder="1" applyAlignment="1">
      <alignment horizontal="right"/>
    </xf>
    <xf numFmtId="0" fontId="28" fillId="0" borderId="23" xfId="0" applyFont="1" applyBorder="1" applyAlignment="1">
      <alignment horizontal="right"/>
    </xf>
    <xf numFmtId="0" fontId="56" fillId="0" borderId="24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3" fontId="57" fillId="0" borderId="10" xfId="0" applyNumberFormat="1" applyFont="1" applyBorder="1" applyAlignment="1">
      <alignment horizontal="right"/>
    </xf>
    <xf numFmtId="165" fontId="57" fillId="0" borderId="10" xfId="0" applyNumberFormat="1" applyFont="1" applyBorder="1" applyAlignment="1">
      <alignment horizontal="right"/>
    </xf>
    <xf numFmtId="0" fontId="57" fillId="0" borderId="10" xfId="0" applyFont="1" applyBorder="1" applyAlignment="1">
      <alignment horizontal="right"/>
    </xf>
    <xf numFmtId="165" fontId="57" fillId="0" borderId="10" xfId="0" applyNumberFormat="1" applyFont="1" applyBorder="1" applyAlignment="1">
      <alignment horizontal="right"/>
    </xf>
    <xf numFmtId="165" fontId="57" fillId="0" borderId="16" xfId="0" applyNumberFormat="1" applyFont="1" applyBorder="1" applyAlignment="1">
      <alignment horizontal="right"/>
    </xf>
    <xf numFmtId="49" fontId="15" fillId="0" borderId="13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3" fontId="57" fillId="0" borderId="0" xfId="0" applyNumberFormat="1" applyFont="1" applyBorder="1" applyAlignment="1">
      <alignment horizontal="right"/>
    </xf>
    <xf numFmtId="165" fontId="57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165" fontId="57" fillId="0" borderId="0" xfId="0" applyNumberFormat="1" applyFont="1" applyBorder="1" applyAlignment="1">
      <alignment horizontal="right"/>
    </xf>
    <xf numFmtId="165" fontId="57" fillId="0" borderId="25" xfId="0" applyNumberFormat="1" applyFont="1" applyBorder="1" applyAlignment="1">
      <alignment horizontal="right"/>
    </xf>
    <xf numFmtId="0" fontId="57" fillId="0" borderId="25" xfId="0" applyFont="1" applyBorder="1" applyAlignment="1">
      <alignment horizontal="right"/>
    </xf>
    <xf numFmtId="165" fontId="57" fillId="0" borderId="25" xfId="0" applyNumberFormat="1" applyFont="1" applyBorder="1" applyAlignment="1">
      <alignment horizontal="right"/>
    </xf>
    <xf numFmtId="3" fontId="57" fillId="0" borderId="25" xfId="0" applyNumberFormat="1" applyFont="1" applyBorder="1" applyAlignment="1">
      <alignment horizontal="right"/>
    </xf>
    <xf numFmtId="165" fontId="57" fillId="0" borderId="2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57" fillId="0" borderId="10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 wrapText="1"/>
    </xf>
    <xf numFmtId="3" fontId="57" fillId="0" borderId="25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3" fontId="5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right"/>
    </xf>
    <xf numFmtId="0" fontId="28" fillId="0" borderId="23" xfId="0" applyFont="1" applyBorder="1" applyAlignment="1">
      <alignment horizontal="right"/>
    </xf>
    <xf numFmtId="166" fontId="57" fillId="0" borderId="10" xfId="0" applyNumberFormat="1" applyFont="1" applyBorder="1" applyAlignment="1">
      <alignment horizontal="right"/>
    </xf>
    <xf numFmtId="166" fontId="57" fillId="0" borderId="25" xfId="0" applyNumberFormat="1" applyFont="1" applyBorder="1" applyAlignment="1">
      <alignment horizontal="right"/>
    </xf>
    <xf numFmtId="3" fontId="57" fillId="0" borderId="26" xfId="0" applyNumberFormat="1" applyFont="1" applyFill="1" applyBorder="1" applyAlignment="1">
      <alignment horizontal="right"/>
    </xf>
    <xf numFmtId="0" fontId="28" fillId="0" borderId="21" xfId="0" applyFont="1" applyBorder="1" applyAlignment="1">
      <alignment horizontal="center" wrapText="1"/>
    </xf>
    <xf numFmtId="0" fontId="59" fillId="0" borderId="0" xfId="0" applyFont="1" applyAlignment="1">
      <alignment horizontal="right"/>
    </xf>
    <xf numFmtId="3" fontId="27" fillId="24" borderId="27" xfId="0" applyNumberFormat="1" applyFont="1" applyFill="1" applyBorder="1" applyAlignment="1">
      <alignment horizontal="right"/>
    </xf>
    <xf numFmtId="166" fontId="27" fillId="24" borderId="27" xfId="0" applyNumberFormat="1" applyFont="1" applyFill="1" applyBorder="1" applyAlignment="1">
      <alignment horizontal="right"/>
    </xf>
    <xf numFmtId="166" fontId="27" fillId="24" borderId="28" xfId="0" applyNumberFormat="1" applyFont="1" applyFill="1" applyBorder="1" applyAlignment="1">
      <alignment horizontal="right"/>
    </xf>
    <xf numFmtId="165" fontId="27" fillId="24" borderId="27" xfId="0" applyNumberFormat="1" applyFont="1" applyFill="1" applyBorder="1" applyAlignment="1">
      <alignment horizontal="right"/>
    </xf>
    <xf numFmtId="165" fontId="27" fillId="24" borderId="28" xfId="0" applyNumberFormat="1" applyFont="1" applyFill="1" applyBorder="1" applyAlignment="1">
      <alignment horizontal="right"/>
    </xf>
    <xf numFmtId="3" fontId="27" fillId="7" borderId="27" xfId="0" applyNumberFormat="1" applyFont="1" applyFill="1" applyBorder="1" applyAlignment="1">
      <alignment horizontal="right"/>
    </xf>
    <xf numFmtId="166" fontId="27" fillId="7" borderId="27" xfId="0" applyNumberFormat="1" applyFont="1" applyFill="1" applyBorder="1" applyAlignment="1">
      <alignment horizontal="right"/>
    </xf>
    <xf numFmtId="165" fontId="27" fillId="7" borderId="27" xfId="0" applyNumberFormat="1" applyFont="1" applyFill="1" applyBorder="1" applyAlignment="1">
      <alignment horizontal="right"/>
    </xf>
    <xf numFmtId="165" fontId="27" fillId="7" borderId="28" xfId="0" applyNumberFormat="1" applyFont="1" applyFill="1" applyBorder="1" applyAlignment="1">
      <alignment horizontal="right"/>
    </xf>
    <xf numFmtId="0" fontId="11" fillId="22" borderId="10" xfId="0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1" fillId="22" borderId="10" xfId="0" applyNumberFormat="1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22" borderId="14" xfId="0" applyFont="1" applyFill="1" applyBorder="1" applyAlignment="1">
      <alignment horizontal="center"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29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9" fillId="0" borderId="0" xfId="0" applyFont="1" applyAlignment="1">
      <alignment horizontal="center"/>
    </xf>
    <xf numFmtId="0" fontId="9" fillId="23" borderId="14" xfId="0" applyFont="1" applyFill="1" applyBorder="1" applyAlignment="1">
      <alignment horizontal="center" vertical="center"/>
    </xf>
    <xf numFmtId="0" fontId="9" fillId="23" borderId="15" xfId="0" applyFont="1" applyFill="1" applyBorder="1" applyAlignment="1">
      <alignment horizontal="center" vertical="center"/>
    </xf>
    <xf numFmtId="0" fontId="9" fillId="23" borderId="29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/>
    </xf>
    <xf numFmtId="0" fontId="6" fillId="23" borderId="30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164" fontId="11" fillId="7" borderId="14" xfId="0" applyNumberFormat="1" applyFont="1" applyFill="1" applyBorder="1" applyAlignment="1">
      <alignment horizontal="center" vertical="center"/>
    </xf>
    <xf numFmtId="164" fontId="11" fillId="7" borderId="29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3" fontId="11" fillId="4" borderId="14" xfId="0" applyNumberFormat="1" applyFont="1" applyFill="1" applyBorder="1" applyAlignment="1">
      <alignment horizontal="center" vertical="center"/>
    </xf>
    <xf numFmtId="3" fontId="11" fillId="4" borderId="29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29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7" fillId="23" borderId="10" xfId="0" applyFont="1" applyFill="1" applyBorder="1" applyAlignment="1">
      <alignment horizontal="center" vertical="center"/>
    </xf>
    <xf numFmtId="0" fontId="7" fillId="23" borderId="14" xfId="0" applyFont="1" applyFill="1" applyBorder="1" applyAlignment="1">
      <alignment horizontal="center" vertical="center" wrapText="1"/>
    </xf>
    <xf numFmtId="0" fontId="7" fillId="23" borderId="15" xfId="0" applyFont="1" applyFill="1" applyBorder="1" applyAlignment="1">
      <alignment horizontal="center" vertical="center" wrapText="1"/>
    </xf>
    <xf numFmtId="0" fontId="7" fillId="23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23" borderId="10" xfId="0" applyFont="1" applyFill="1" applyBorder="1" applyAlignment="1">
      <alignment horizont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center" wrapText="1"/>
    </xf>
    <xf numFmtId="0" fontId="21" fillId="22" borderId="29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21" fillId="4" borderId="2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22" borderId="33" xfId="0" applyFont="1" applyFill="1" applyBorder="1" applyAlignment="1">
      <alignment horizontal="center" vertical="center" wrapText="1"/>
    </xf>
    <xf numFmtId="0" fontId="9" fillId="22" borderId="34" xfId="0" applyFont="1" applyFill="1" applyBorder="1" applyAlignment="1">
      <alignment horizontal="center" vertical="center" wrapText="1"/>
    </xf>
    <xf numFmtId="0" fontId="9" fillId="22" borderId="35" xfId="0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7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24.625" style="0" customWidth="1"/>
    <col min="2" max="2" width="15.875" style="0" customWidth="1"/>
    <col min="3" max="3" width="0.12890625" style="0" customWidth="1"/>
    <col min="4" max="4" width="16.375" style="0" customWidth="1"/>
    <col min="5" max="5" width="0.12890625" style="0" customWidth="1"/>
    <col min="6" max="6" width="15.75390625" style="0" customWidth="1"/>
    <col min="7" max="7" width="15.625" style="0" customWidth="1"/>
  </cols>
  <sheetData>
    <row r="1" spans="1:7" ht="15.75">
      <c r="A1" s="1"/>
      <c r="B1" s="1"/>
      <c r="C1" s="1"/>
      <c r="D1" s="1"/>
      <c r="E1" s="1"/>
      <c r="F1" s="1"/>
      <c r="G1" s="74" t="s">
        <v>49</v>
      </c>
    </row>
    <row r="2" spans="1:7" ht="12" customHeight="1">
      <c r="A2" s="1"/>
      <c r="B2" s="1"/>
      <c r="C2" s="1"/>
      <c r="D2" s="1"/>
      <c r="E2" s="1"/>
      <c r="F2" s="2"/>
      <c r="G2" s="1"/>
    </row>
    <row r="3" spans="1:7" ht="12.75">
      <c r="A3" s="180" t="s">
        <v>0</v>
      </c>
      <c r="B3" s="180"/>
      <c r="C3" s="180"/>
      <c r="D3" s="180"/>
      <c r="E3" s="180"/>
      <c r="F3" s="180"/>
      <c r="G3" s="180"/>
    </row>
    <row r="4" spans="1:7" ht="24" customHeight="1">
      <c r="A4" s="180"/>
      <c r="B4" s="180"/>
      <c r="C4" s="180"/>
      <c r="D4" s="180"/>
      <c r="E4" s="180"/>
      <c r="F4" s="180"/>
      <c r="G4" s="180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181" t="s">
        <v>1</v>
      </c>
      <c r="B6" s="182" t="s">
        <v>2</v>
      </c>
      <c r="C6" s="182"/>
      <c r="D6" s="182"/>
      <c r="E6" s="181" t="s">
        <v>59</v>
      </c>
      <c r="F6" s="183"/>
      <c r="G6" s="183"/>
    </row>
    <row r="7" spans="1:7" ht="25.5">
      <c r="A7" s="181"/>
      <c r="B7" s="76" t="s">
        <v>3</v>
      </c>
      <c r="C7" s="184" t="s">
        <v>4</v>
      </c>
      <c r="D7" s="184"/>
      <c r="E7" s="184" t="s">
        <v>5</v>
      </c>
      <c r="F7" s="184"/>
      <c r="G7" s="77" t="s">
        <v>6</v>
      </c>
    </row>
    <row r="8" spans="1:7" ht="27" customHeight="1">
      <c r="A8" s="65" t="s">
        <v>48</v>
      </c>
      <c r="B8" s="66">
        <v>7679</v>
      </c>
      <c r="C8" s="191">
        <v>1509</v>
      </c>
      <c r="D8" s="191"/>
      <c r="E8" s="192">
        <v>0.985</v>
      </c>
      <c r="F8" s="193"/>
      <c r="G8" s="67">
        <v>1.063</v>
      </c>
    </row>
    <row r="9" spans="1:7" s="6" customFormat="1" ht="27" customHeight="1">
      <c r="A9" s="78" t="s">
        <v>56</v>
      </c>
      <c r="B9" s="21">
        <v>7799</v>
      </c>
      <c r="C9" s="194">
        <v>1420</v>
      </c>
      <c r="D9" s="195"/>
      <c r="E9" s="196">
        <v>1</v>
      </c>
      <c r="F9" s="197"/>
      <c r="G9" s="34">
        <v>1</v>
      </c>
    </row>
    <row r="10" spans="1:7" s="6" customFormat="1" ht="27" customHeight="1">
      <c r="A10" s="65" t="s">
        <v>103</v>
      </c>
      <c r="B10" s="66">
        <v>7868</v>
      </c>
      <c r="C10" s="191">
        <v>1454</v>
      </c>
      <c r="D10" s="191"/>
      <c r="E10" s="192">
        <v>1.009</v>
      </c>
      <c r="F10" s="193"/>
      <c r="G10" s="67">
        <v>1.024</v>
      </c>
    </row>
    <row r="11" spans="1:7" ht="28.5" customHeight="1">
      <c r="A11" s="7" t="s">
        <v>107</v>
      </c>
      <c r="B11" s="8">
        <v>7707</v>
      </c>
      <c r="C11" s="156">
        <v>1451</v>
      </c>
      <c r="D11" s="156"/>
      <c r="E11" s="189">
        <v>0.988</v>
      </c>
      <c r="F11" s="190"/>
      <c r="G11" s="9">
        <v>1.022</v>
      </c>
    </row>
    <row r="12" spans="1:8" ht="18.75" customHeight="1">
      <c r="A12" s="188" t="s">
        <v>20</v>
      </c>
      <c r="B12" s="188"/>
      <c r="C12" s="188"/>
      <c r="D12" s="188"/>
      <c r="E12" s="188"/>
      <c r="F12" s="188"/>
      <c r="G12" s="188"/>
      <c r="H12" s="10"/>
    </row>
    <row r="13" spans="1:7" ht="9" customHeight="1" hidden="1">
      <c r="A13" s="11"/>
      <c r="B13" s="12"/>
      <c r="C13" s="13"/>
      <c r="D13" s="13"/>
      <c r="E13" s="14"/>
      <c r="F13" s="14"/>
      <c r="G13" s="14"/>
    </row>
    <row r="14" spans="1:7" ht="31.5" customHeight="1">
      <c r="A14" s="160" t="s">
        <v>7</v>
      </c>
      <c r="B14" s="181" t="s">
        <v>110</v>
      </c>
      <c r="C14" s="181"/>
      <c r="D14" s="181"/>
      <c r="E14" s="181"/>
      <c r="F14" s="184" t="s">
        <v>111</v>
      </c>
      <c r="G14" s="181" t="s">
        <v>112</v>
      </c>
    </row>
    <row r="15" spans="1:7" ht="33" customHeight="1">
      <c r="A15" s="160"/>
      <c r="B15" s="185" t="s">
        <v>3</v>
      </c>
      <c r="C15" s="185"/>
      <c r="D15" s="186" t="s">
        <v>8</v>
      </c>
      <c r="E15" s="186"/>
      <c r="F15" s="187"/>
      <c r="G15" s="184"/>
    </row>
    <row r="16" spans="1:10" ht="18.75">
      <c r="A16" s="15" t="s">
        <v>9</v>
      </c>
      <c r="B16" s="161">
        <v>300</v>
      </c>
      <c r="C16" s="161"/>
      <c r="D16" s="161">
        <v>68</v>
      </c>
      <c r="E16" s="161"/>
      <c r="F16" s="16">
        <v>17</v>
      </c>
      <c r="G16" s="16">
        <v>65</v>
      </c>
      <c r="H16" s="17"/>
      <c r="I16" s="18"/>
      <c r="J16" s="19"/>
    </row>
    <row r="17" spans="1:10" ht="18.75">
      <c r="A17" s="15" t="s">
        <v>10</v>
      </c>
      <c r="B17" s="161">
        <v>385</v>
      </c>
      <c r="C17" s="161"/>
      <c r="D17" s="161">
        <v>60</v>
      </c>
      <c r="E17" s="161"/>
      <c r="F17" s="16">
        <v>15</v>
      </c>
      <c r="G17" s="16">
        <v>71</v>
      </c>
      <c r="I17" s="18"/>
      <c r="J17" s="19"/>
    </row>
    <row r="18" spans="1:10" ht="18.75">
      <c r="A18" s="15" t="s">
        <v>11</v>
      </c>
      <c r="B18" s="161">
        <v>270</v>
      </c>
      <c r="C18" s="161"/>
      <c r="D18" s="179">
        <v>57</v>
      </c>
      <c r="E18" s="179"/>
      <c r="F18" s="16">
        <v>31</v>
      </c>
      <c r="G18" s="16">
        <v>52</v>
      </c>
      <c r="I18" s="18"/>
      <c r="J18" s="19"/>
    </row>
    <row r="19" spans="1:10" ht="18.75">
      <c r="A19" s="15" t="s">
        <v>12</v>
      </c>
      <c r="B19" s="161">
        <v>745</v>
      </c>
      <c r="C19" s="161"/>
      <c r="D19" s="161">
        <v>159</v>
      </c>
      <c r="E19" s="161"/>
      <c r="F19" s="16">
        <v>56</v>
      </c>
      <c r="G19" s="16">
        <v>114</v>
      </c>
      <c r="I19" s="18"/>
      <c r="J19" s="19"/>
    </row>
    <row r="20" spans="1:10" ht="18.75">
      <c r="A20" s="15" t="s">
        <v>13</v>
      </c>
      <c r="B20" s="161">
        <v>700</v>
      </c>
      <c r="C20" s="161"/>
      <c r="D20" s="161">
        <v>116</v>
      </c>
      <c r="E20" s="161"/>
      <c r="F20" s="16">
        <v>36</v>
      </c>
      <c r="G20" s="16">
        <v>113</v>
      </c>
      <c r="I20" s="18"/>
      <c r="J20" s="19"/>
    </row>
    <row r="21" spans="1:10" ht="18.75">
      <c r="A21" s="15" t="s">
        <v>14</v>
      </c>
      <c r="B21" s="161">
        <v>376</v>
      </c>
      <c r="C21" s="161"/>
      <c r="D21" s="161">
        <v>102</v>
      </c>
      <c r="E21" s="161"/>
      <c r="F21" s="16">
        <v>29</v>
      </c>
      <c r="G21" s="16">
        <v>63</v>
      </c>
      <c r="I21" s="18"/>
      <c r="J21" s="19"/>
    </row>
    <row r="22" spans="1:10" ht="18.75">
      <c r="A22" s="15" t="s">
        <v>15</v>
      </c>
      <c r="B22" s="161">
        <v>528</v>
      </c>
      <c r="C22" s="161"/>
      <c r="D22" s="161">
        <v>91</v>
      </c>
      <c r="E22" s="161"/>
      <c r="F22" s="16">
        <v>56</v>
      </c>
      <c r="G22" s="16">
        <v>93</v>
      </c>
      <c r="I22" s="18"/>
      <c r="J22" s="19"/>
    </row>
    <row r="23" spans="1:10" ht="18.75">
      <c r="A23" s="15" t="s">
        <v>16</v>
      </c>
      <c r="B23" s="161">
        <v>403</v>
      </c>
      <c r="C23" s="161"/>
      <c r="D23" s="161">
        <v>67</v>
      </c>
      <c r="E23" s="161"/>
      <c r="F23" s="16">
        <v>10</v>
      </c>
      <c r="G23" s="16">
        <v>53</v>
      </c>
      <c r="I23" s="18"/>
      <c r="J23" s="19"/>
    </row>
    <row r="24" spans="1:10" ht="18.75">
      <c r="A24" s="15" t="s">
        <v>17</v>
      </c>
      <c r="B24" s="161">
        <v>409</v>
      </c>
      <c r="C24" s="161"/>
      <c r="D24" s="161">
        <v>93</v>
      </c>
      <c r="E24" s="161"/>
      <c r="F24" s="16">
        <v>33</v>
      </c>
      <c r="G24" s="16">
        <v>64</v>
      </c>
      <c r="I24" s="18"/>
      <c r="J24" s="19"/>
    </row>
    <row r="25" spans="1:15" ht="33" customHeight="1">
      <c r="A25" s="20" t="s">
        <v>18</v>
      </c>
      <c r="B25" s="157">
        <f>SUM(B16:C24)</f>
        <v>4116</v>
      </c>
      <c r="C25" s="157"/>
      <c r="D25" s="157">
        <f>SUM(D16:E24)</f>
        <v>813</v>
      </c>
      <c r="E25" s="157"/>
      <c r="F25" s="21">
        <f>SUM(F16:F24)</f>
        <v>283</v>
      </c>
      <c r="G25" s="21">
        <f>SUM(G16:G24)</f>
        <v>688</v>
      </c>
      <c r="H25" s="22"/>
      <c r="I25" s="22"/>
      <c r="J25" s="22"/>
      <c r="K25" s="22"/>
      <c r="L25" s="22"/>
      <c r="M25" s="22"/>
      <c r="N25" s="22"/>
      <c r="O25" s="22"/>
    </row>
    <row r="26" spans="1:15" ht="10.5" customHeight="1">
      <c r="A26" s="23"/>
      <c r="B26" s="158"/>
      <c r="C26" s="158"/>
      <c r="D26" s="23"/>
      <c r="E26" s="23"/>
      <c r="F26" s="63"/>
      <c r="G26" s="63"/>
      <c r="H26" s="22"/>
      <c r="I26" s="22"/>
      <c r="J26" s="22"/>
      <c r="K26" s="22"/>
      <c r="L26" s="22"/>
      <c r="M26" s="22"/>
      <c r="N26" s="22"/>
      <c r="O26" s="22"/>
    </row>
    <row r="27" spans="1:15" ht="33" customHeight="1">
      <c r="A27" s="24" t="s">
        <v>19</v>
      </c>
      <c r="B27" s="159">
        <v>3591</v>
      </c>
      <c r="C27" s="159"/>
      <c r="D27" s="155">
        <v>638</v>
      </c>
      <c r="E27" s="155"/>
      <c r="F27" s="25">
        <v>764</v>
      </c>
      <c r="G27" s="25">
        <v>732</v>
      </c>
      <c r="H27" s="22"/>
      <c r="I27" s="22"/>
      <c r="J27" s="22"/>
      <c r="K27" s="22"/>
      <c r="L27" s="22"/>
      <c r="M27" s="22"/>
      <c r="N27" s="22"/>
      <c r="O27" s="22" t="s">
        <v>20</v>
      </c>
    </row>
    <row r="28" s="26" customFormat="1" ht="12" customHeight="1">
      <c r="G28" s="64"/>
    </row>
    <row r="29" spans="1:15" ht="36" customHeight="1">
      <c r="A29" s="27" t="s">
        <v>21</v>
      </c>
      <c r="B29" s="156">
        <f>B25+B27</f>
        <v>7707</v>
      </c>
      <c r="C29" s="156"/>
      <c r="D29" s="156">
        <f>D25+D27</f>
        <v>1451</v>
      </c>
      <c r="E29" s="156"/>
      <c r="F29" s="8">
        <f>F25+F27</f>
        <v>1047</v>
      </c>
      <c r="G29" s="8">
        <f>G25+G27</f>
        <v>1420</v>
      </c>
      <c r="H29" s="22"/>
      <c r="I29" s="22"/>
      <c r="J29" s="22"/>
      <c r="K29" s="22"/>
      <c r="L29" s="22"/>
      <c r="M29" s="22"/>
      <c r="N29" s="22"/>
      <c r="O29" s="22"/>
    </row>
    <row r="30" spans="1:7" ht="12.75" customHeight="1">
      <c r="A30" s="28"/>
      <c r="B30" s="28"/>
      <c r="C30" s="28"/>
      <c r="D30" s="28"/>
      <c r="E30" s="28"/>
      <c r="F30" s="29"/>
      <c r="G30" s="29"/>
    </row>
    <row r="31" spans="1:7" ht="18.75">
      <c r="A31" s="165" t="s">
        <v>105</v>
      </c>
      <c r="B31" s="165"/>
      <c r="C31" s="165"/>
      <c r="D31" s="165"/>
      <c r="E31" s="165"/>
      <c r="F31" s="165"/>
      <c r="G31" s="165"/>
    </row>
    <row r="32" spans="1:7" ht="9" customHeight="1">
      <c r="A32" s="166"/>
      <c r="B32" s="166"/>
      <c r="C32" s="166"/>
      <c r="D32" s="166"/>
      <c r="E32" s="166"/>
      <c r="F32" s="166"/>
      <c r="G32" s="166"/>
    </row>
    <row r="33" spans="1:7" ht="23.25" customHeight="1">
      <c r="A33" s="167" t="s">
        <v>22</v>
      </c>
      <c r="B33" s="168"/>
      <c r="C33" s="169"/>
      <c r="D33" s="79">
        <v>0.143</v>
      </c>
      <c r="E33" s="30"/>
      <c r="F33" s="31"/>
      <c r="G33" s="1"/>
    </row>
    <row r="34" spans="1:7" ht="23.25" customHeight="1">
      <c r="A34" s="170" t="s">
        <v>23</v>
      </c>
      <c r="B34" s="171"/>
      <c r="C34" s="172"/>
      <c r="D34" s="32">
        <v>0.145</v>
      </c>
      <c r="E34" s="33"/>
      <c r="F34" s="31"/>
      <c r="G34" s="1"/>
    </row>
    <row r="35" spans="1:7" ht="23.25" customHeight="1">
      <c r="A35" s="173" t="s">
        <v>24</v>
      </c>
      <c r="B35" s="174"/>
      <c r="C35" s="175"/>
      <c r="D35" s="32">
        <v>0.192</v>
      </c>
      <c r="E35" s="33"/>
      <c r="F35" s="31"/>
      <c r="G35" s="1"/>
    </row>
    <row r="36" spans="1:7" ht="22.5" customHeight="1">
      <c r="A36" s="176" t="s">
        <v>25</v>
      </c>
      <c r="B36" s="177"/>
      <c r="C36" s="178"/>
      <c r="D36" s="34">
        <v>0.213</v>
      </c>
      <c r="E36" s="30"/>
      <c r="F36" s="31"/>
      <c r="G36" s="1"/>
    </row>
    <row r="37" spans="1:7" ht="23.25" customHeight="1">
      <c r="A37" s="162" t="s">
        <v>26</v>
      </c>
      <c r="B37" s="163"/>
      <c r="C37" s="164"/>
      <c r="D37" s="35">
        <v>0.102</v>
      </c>
      <c r="E37" s="30"/>
      <c r="F37" s="3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</sheetData>
  <sheetProtection/>
  <mergeCells count="53">
    <mergeCell ref="A12:G12"/>
    <mergeCell ref="C11:D11"/>
    <mergeCell ref="E11:F11"/>
    <mergeCell ref="C8:D8"/>
    <mergeCell ref="E8:F8"/>
    <mergeCell ref="C9:D9"/>
    <mergeCell ref="E9:F9"/>
    <mergeCell ref="C10:D10"/>
    <mergeCell ref="E10:F10"/>
    <mergeCell ref="G14:G15"/>
    <mergeCell ref="B15:C15"/>
    <mergeCell ref="B16:C16"/>
    <mergeCell ref="D16:E16"/>
    <mergeCell ref="B14:E14"/>
    <mergeCell ref="D15:E15"/>
    <mergeCell ref="F14:F15"/>
    <mergeCell ref="A3:G4"/>
    <mergeCell ref="A6:A7"/>
    <mergeCell ref="B6:D6"/>
    <mergeCell ref="E6:G6"/>
    <mergeCell ref="C7:D7"/>
    <mergeCell ref="E7:F7"/>
    <mergeCell ref="A14:A15"/>
    <mergeCell ref="D19:E19"/>
    <mergeCell ref="B22:C22"/>
    <mergeCell ref="D22:E22"/>
    <mergeCell ref="B18:C18"/>
    <mergeCell ref="D18:E18"/>
    <mergeCell ref="B21:C21"/>
    <mergeCell ref="D21:E21"/>
    <mergeCell ref="B17:C17"/>
    <mergeCell ref="D17:E17"/>
    <mergeCell ref="B23:C23"/>
    <mergeCell ref="D23:E23"/>
    <mergeCell ref="B20:C20"/>
    <mergeCell ref="D20:E20"/>
    <mergeCell ref="B29:C29"/>
    <mergeCell ref="D29:E29"/>
    <mergeCell ref="D24:E24"/>
    <mergeCell ref="B25:C25"/>
    <mergeCell ref="D25:E25"/>
    <mergeCell ref="B26:C26"/>
    <mergeCell ref="B27:C27"/>
    <mergeCell ref="B19:C19"/>
    <mergeCell ref="A37:C37"/>
    <mergeCell ref="A31:G31"/>
    <mergeCell ref="A32:G32"/>
    <mergeCell ref="A33:C33"/>
    <mergeCell ref="A34:C34"/>
    <mergeCell ref="A35:C35"/>
    <mergeCell ref="A36:C36"/>
    <mergeCell ref="B24:C24"/>
    <mergeCell ref="D27:E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zoomScalePageLayoutView="0" workbookViewId="0" topLeftCell="A1">
      <selection activeCell="P17" sqref="P17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0.375" style="0" customWidth="1"/>
    <col min="6" max="6" width="8.625" style="0" customWidth="1"/>
    <col min="7" max="7" width="7.75390625" style="0" customWidth="1"/>
    <col min="8" max="8" width="9.25390625" style="0" bestFit="1" customWidth="1"/>
    <col min="9" max="9" width="9.25390625" style="0" customWidth="1"/>
    <col min="10" max="10" width="9.875" style="0" bestFit="1" customWidth="1"/>
    <col min="11" max="11" width="8.75390625" style="0" customWidth="1"/>
    <col min="12" max="12" width="9.75390625" style="0" customWidth="1"/>
    <col min="13" max="13" width="9.875" style="0" bestFit="1" customWidth="1"/>
    <col min="14" max="15" width="8.625" style="0" customWidth="1"/>
    <col min="16" max="16" width="18.875" style="0" customWidth="1"/>
  </cols>
  <sheetData>
    <row r="1" spans="14:15" ht="16.5">
      <c r="N1" s="205" t="s">
        <v>27</v>
      </c>
      <c r="O1" s="205"/>
    </row>
    <row r="2" spans="1:15" ht="6.75" customHeight="1">
      <c r="A2" s="206" t="s">
        <v>28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ht="25.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5" ht="33.75" customHeight="1">
      <c r="A4" s="208" t="s">
        <v>29</v>
      </c>
      <c r="B4" s="209" t="s">
        <v>109</v>
      </c>
      <c r="C4" s="210"/>
      <c r="D4" s="210"/>
      <c r="E4" s="211"/>
      <c r="F4" s="209" t="s">
        <v>30</v>
      </c>
      <c r="G4" s="210"/>
      <c r="H4" s="210"/>
      <c r="I4" s="210"/>
      <c r="J4" s="210"/>
      <c r="K4" s="210"/>
      <c r="L4" s="210"/>
      <c r="M4" s="210"/>
      <c r="N4" s="210"/>
      <c r="O4" s="211"/>
    </row>
    <row r="5" spans="1:16" ht="78.75" customHeight="1">
      <c r="A5" s="208"/>
      <c r="B5" s="80" t="s">
        <v>31</v>
      </c>
      <c r="C5" s="80" t="s">
        <v>32</v>
      </c>
      <c r="D5" s="81" t="s">
        <v>33</v>
      </c>
      <c r="E5" s="81" t="s">
        <v>53</v>
      </c>
      <c r="F5" s="81" t="s">
        <v>34</v>
      </c>
      <c r="G5" s="81" t="s">
        <v>55</v>
      </c>
      <c r="H5" s="82" t="s">
        <v>35</v>
      </c>
      <c r="I5" s="81" t="s">
        <v>36</v>
      </c>
      <c r="J5" s="81" t="s">
        <v>50</v>
      </c>
      <c r="K5" s="83" t="s">
        <v>54</v>
      </c>
      <c r="L5" s="82" t="s">
        <v>51</v>
      </c>
      <c r="M5" s="82" t="s">
        <v>52</v>
      </c>
      <c r="N5" s="83" t="s">
        <v>37</v>
      </c>
      <c r="O5" s="81" t="s">
        <v>38</v>
      </c>
      <c r="P5" s="36"/>
    </row>
    <row r="6" spans="1:16" ht="22.5" customHeight="1">
      <c r="A6" s="37" t="s">
        <v>9</v>
      </c>
      <c r="B6" s="38">
        <v>300</v>
      </c>
      <c r="C6" s="38">
        <v>132</v>
      </c>
      <c r="D6" s="38">
        <v>68</v>
      </c>
      <c r="E6" s="38">
        <v>284</v>
      </c>
      <c r="F6" s="38">
        <v>38</v>
      </c>
      <c r="G6" s="38">
        <v>157</v>
      </c>
      <c r="H6" s="38">
        <v>29</v>
      </c>
      <c r="I6" s="38">
        <v>99</v>
      </c>
      <c r="J6" s="38">
        <v>85</v>
      </c>
      <c r="K6" s="38">
        <v>50</v>
      </c>
      <c r="L6" s="38">
        <v>209</v>
      </c>
      <c r="M6" s="39">
        <v>38</v>
      </c>
      <c r="N6" s="38">
        <v>7</v>
      </c>
      <c r="O6" s="38">
        <v>26</v>
      </c>
      <c r="P6" s="10"/>
    </row>
    <row r="7" spans="1:16" ht="19.5" customHeight="1">
      <c r="A7" s="37" t="s">
        <v>10</v>
      </c>
      <c r="B7" s="38">
        <v>385</v>
      </c>
      <c r="C7" s="38">
        <v>187</v>
      </c>
      <c r="D7" s="38">
        <v>60</v>
      </c>
      <c r="E7" s="38">
        <v>357</v>
      </c>
      <c r="F7" s="38">
        <v>33</v>
      </c>
      <c r="G7" s="38">
        <v>212</v>
      </c>
      <c r="H7" s="38">
        <v>40</v>
      </c>
      <c r="I7" s="38">
        <v>123</v>
      </c>
      <c r="J7" s="38">
        <v>115</v>
      </c>
      <c r="K7" s="39">
        <v>63</v>
      </c>
      <c r="L7" s="38">
        <v>259</v>
      </c>
      <c r="M7" s="38">
        <v>45</v>
      </c>
      <c r="N7" s="38">
        <v>9</v>
      </c>
      <c r="O7" s="38">
        <v>27</v>
      </c>
      <c r="P7" s="10"/>
    </row>
    <row r="8" spans="1:16" ht="19.5" customHeight="1">
      <c r="A8" s="37" t="s">
        <v>11</v>
      </c>
      <c r="B8" s="38">
        <v>270</v>
      </c>
      <c r="C8" s="38">
        <v>121</v>
      </c>
      <c r="D8" s="38">
        <v>57</v>
      </c>
      <c r="E8" s="38">
        <v>247</v>
      </c>
      <c r="F8" s="38">
        <v>16</v>
      </c>
      <c r="G8" s="38">
        <v>130</v>
      </c>
      <c r="H8" s="38">
        <v>22</v>
      </c>
      <c r="I8" s="38">
        <v>109</v>
      </c>
      <c r="J8" s="38">
        <v>92</v>
      </c>
      <c r="K8" s="39">
        <v>43</v>
      </c>
      <c r="L8" s="38">
        <v>157</v>
      </c>
      <c r="M8" s="38">
        <v>38</v>
      </c>
      <c r="N8" s="38">
        <v>8</v>
      </c>
      <c r="O8" s="38">
        <v>31</v>
      </c>
      <c r="P8" s="10"/>
    </row>
    <row r="9" spans="1:16" ht="19.5" customHeight="1">
      <c r="A9" s="37" t="s">
        <v>12</v>
      </c>
      <c r="B9" s="38">
        <v>745</v>
      </c>
      <c r="C9" s="38">
        <v>362</v>
      </c>
      <c r="D9" s="38">
        <v>159</v>
      </c>
      <c r="E9" s="38">
        <v>686</v>
      </c>
      <c r="F9" s="38">
        <v>71</v>
      </c>
      <c r="G9" s="38">
        <v>405</v>
      </c>
      <c r="H9" s="38">
        <v>74</v>
      </c>
      <c r="I9" s="38">
        <v>221</v>
      </c>
      <c r="J9" s="38">
        <v>226</v>
      </c>
      <c r="K9" s="39">
        <v>135</v>
      </c>
      <c r="L9" s="38">
        <v>474</v>
      </c>
      <c r="M9" s="38">
        <v>123</v>
      </c>
      <c r="N9" s="38">
        <v>15</v>
      </c>
      <c r="O9" s="38">
        <v>37</v>
      </c>
      <c r="P9" s="68"/>
    </row>
    <row r="10" spans="1:16" ht="20.25" customHeight="1">
      <c r="A10" s="37" t="s">
        <v>13</v>
      </c>
      <c r="B10" s="38">
        <v>700</v>
      </c>
      <c r="C10" s="38">
        <v>334</v>
      </c>
      <c r="D10" s="38">
        <v>116</v>
      </c>
      <c r="E10" s="38">
        <v>645</v>
      </c>
      <c r="F10" s="38">
        <v>64</v>
      </c>
      <c r="G10" s="38">
        <v>413</v>
      </c>
      <c r="H10" s="38">
        <v>78</v>
      </c>
      <c r="I10" s="38">
        <v>207</v>
      </c>
      <c r="J10" s="38">
        <v>232</v>
      </c>
      <c r="K10" s="39">
        <v>92</v>
      </c>
      <c r="L10" s="38">
        <v>496</v>
      </c>
      <c r="M10" s="38">
        <v>113</v>
      </c>
      <c r="N10" s="38">
        <v>21</v>
      </c>
      <c r="O10" s="38">
        <v>48</v>
      </c>
      <c r="P10" s="10"/>
    </row>
    <row r="11" spans="1:16" ht="20.25" customHeight="1">
      <c r="A11" s="37" t="s">
        <v>14</v>
      </c>
      <c r="B11" s="38">
        <v>376</v>
      </c>
      <c r="C11" s="38">
        <v>185</v>
      </c>
      <c r="D11" s="38">
        <v>102</v>
      </c>
      <c r="E11" s="38">
        <v>319</v>
      </c>
      <c r="F11" s="38">
        <v>44</v>
      </c>
      <c r="G11" s="38">
        <v>167</v>
      </c>
      <c r="H11" s="38">
        <v>24</v>
      </c>
      <c r="I11" s="38">
        <v>117</v>
      </c>
      <c r="J11" s="38">
        <v>98</v>
      </c>
      <c r="K11" s="39">
        <v>44</v>
      </c>
      <c r="L11" s="38">
        <v>203</v>
      </c>
      <c r="M11" s="38">
        <v>41</v>
      </c>
      <c r="N11" s="38">
        <v>4</v>
      </c>
      <c r="O11" s="38">
        <v>19</v>
      </c>
      <c r="P11" s="40"/>
    </row>
    <row r="12" spans="1:16" ht="19.5" customHeight="1">
      <c r="A12" s="37" t="s">
        <v>15</v>
      </c>
      <c r="B12" s="38">
        <v>528</v>
      </c>
      <c r="C12" s="38">
        <v>241</v>
      </c>
      <c r="D12" s="38">
        <v>91</v>
      </c>
      <c r="E12" s="38">
        <v>495</v>
      </c>
      <c r="F12" s="38">
        <v>60</v>
      </c>
      <c r="G12" s="38">
        <v>308</v>
      </c>
      <c r="H12" s="38">
        <v>65</v>
      </c>
      <c r="I12" s="38">
        <v>182</v>
      </c>
      <c r="J12" s="38">
        <v>184</v>
      </c>
      <c r="K12" s="38">
        <v>78</v>
      </c>
      <c r="L12" s="39">
        <v>369</v>
      </c>
      <c r="M12" s="38">
        <v>84</v>
      </c>
      <c r="N12" s="38">
        <v>12</v>
      </c>
      <c r="O12" s="38">
        <v>39</v>
      </c>
      <c r="P12" s="10"/>
    </row>
    <row r="13" spans="1:16" ht="19.5" customHeight="1">
      <c r="A13" s="37" t="s">
        <v>16</v>
      </c>
      <c r="B13" s="38">
        <v>403</v>
      </c>
      <c r="C13" s="38">
        <v>212</v>
      </c>
      <c r="D13" s="38">
        <v>67</v>
      </c>
      <c r="E13" s="38">
        <v>373</v>
      </c>
      <c r="F13" s="38">
        <v>38</v>
      </c>
      <c r="G13" s="38">
        <v>232</v>
      </c>
      <c r="H13" s="38">
        <v>38</v>
      </c>
      <c r="I13" s="38">
        <v>129</v>
      </c>
      <c r="J13" s="38">
        <v>134</v>
      </c>
      <c r="K13" s="39">
        <v>72</v>
      </c>
      <c r="L13" s="38">
        <v>268</v>
      </c>
      <c r="M13" s="38">
        <v>54</v>
      </c>
      <c r="N13" s="38">
        <v>7</v>
      </c>
      <c r="O13" s="38">
        <v>30</v>
      </c>
      <c r="P13" s="10"/>
    </row>
    <row r="14" spans="1:16" ht="19.5" customHeight="1">
      <c r="A14" s="37" t="s">
        <v>17</v>
      </c>
      <c r="B14" s="38">
        <v>409</v>
      </c>
      <c r="C14" s="38">
        <v>171</v>
      </c>
      <c r="D14" s="38">
        <v>93</v>
      </c>
      <c r="E14" s="38">
        <v>364</v>
      </c>
      <c r="F14" s="38">
        <v>35</v>
      </c>
      <c r="G14" s="38">
        <v>194</v>
      </c>
      <c r="H14" s="38">
        <v>23</v>
      </c>
      <c r="I14" s="38">
        <v>153</v>
      </c>
      <c r="J14" s="38">
        <v>144</v>
      </c>
      <c r="K14" s="39">
        <v>61</v>
      </c>
      <c r="L14" s="38">
        <v>240</v>
      </c>
      <c r="M14" s="38">
        <v>59</v>
      </c>
      <c r="N14" s="38">
        <v>10</v>
      </c>
      <c r="O14" s="38">
        <v>24</v>
      </c>
      <c r="P14" s="68"/>
    </row>
    <row r="15" spans="1:16" ht="42" customHeight="1">
      <c r="A15" s="3" t="s">
        <v>25</v>
      </c>
      <c r="B15" s="41">
        <f aca="true" t="shared" si="0" ref="B15:O15">SUM(B6:B14)</f>
        <v>4116</v>
      </c>
      <c r="C15" s="41">
        <f t="shared" si="0"/>
        <v>1945</v>
      </c>
      <c r="D15" s="41">
        <f t="shared" si="0"/>
        <v>813</v>
      </c>
      <c r="E15" s="41">
        <f t="shared" si="0"/>
        <v>3770</v>
      </c>
      <c r="F15" s="41">
        <f t="shared" si="0"/>
        <v>399</v>
      </c>
      <c r="G15" s="41">
        <f t="shared" si="0"/>
        <v>2218</v>
      </c>
      <c r="H15" s="41">
        <f t="shared" si="0"/>
        <v>393</v>
      </c>
      <c r="I15" s="41">
        <f t="shared" si="0"/>
        <v>1340</v>
      </c>
      <c r="J15" s="41">
        <f t="shared" si="0"/>
        <v>1310</v>
      </c>
      <c r="K15" s="41">
        <f t="shared" si="0"/>
        <v>638</v>
      </c>
      <c r="L15" s="41">
        <f t="shared" si="0"/>
        <v>2675</v>
      </c>
      <c r="M15" s="41">
        <f t="shared" si="0"/>
        <v>595</v>
      </c>
      <c r="N15" s="41">
        <f t="shared" si="0"/>
        <v>93</v>
      </c>
      <c r="O15" s="41">
        <f t="shared" si="0"/>
        <v>281</v>
      </c>
      <c r="P15" s="10"/>
    </row>
    <row r="16" spans="1:15" ht="13.5" customHeight="1">
      <c r="A16" s="198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200"/>
    </row>
    <row r="17" spans="1:16" ht="42" customHeight="1">
      <c r="A17" s="42" t="s">
        <v>39</v>
      </c>
      <c r="B17" s="43">
        <v>3591</v>
      </c>
      <c r="C17" s="43">
        <v>1648</v>
      </c>
      <c r="D17" s="43">
        <v>638</v>
      </c>
      <c r="E17" s="43">
        <v>3199</v>
      </c>
      <c r="F17" s="43">
        <v>381</v>
      </c>
      <c r="G17" s="43">
        <v>1608</v>
      </c>
      <c r="H17" s="43">
        <v>308</v>
      </c>
      <c r="I17" s="43">
        <v>1338</v>
      </c>
      <c r="J17" s="43">
        <v>1005</v>
      </c>
      <c r="K17" s="43">
        <v>563</v>
      </c>
      <c r="L17" s="43">
        <v>2064</v>
      </c>
      <c r="M17" s="43">
        <v>506</v>
      </c>
      <c r="N17" s="43">
        <v>96</v>
      </c>
      <c r="O17" s="43">
        <v>316</v>
      </c>
      <c r="P17" s="10"/>
    </row>
    <row r="18" spans="1:16" ht="13.5" customHeight="1">
      <c r="A18" s="201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3"/>
      <c r="P18" s="10"/>
    </row>
    <row r="19" spans="1:16" ht="48" customHeight="1">
      <c r="A19" s="27" t="s">
        <v>40</v>
      </c>
      <c r="B19" s="44">
        <f aca="true" t="shared" si="1" ref="B19:O19">B15+B17</f>
        <v>7707</v>
      </c>
      <c r="C19" s="44">
        <f t="shared" si="1"/>
        <v>3593</v>
      </c>
      <c r="D19" s="44">
        <f t="shared" si="1"/>
        <v>1451</v>
      </c>
      <c r="E19" s="44">
        <f t="shared" si="1"/>
        <v>6969</v>
      </c>
      <c r="F19" s="44">
        <f t="shared" si="1"/>
        <v>780</v>
      </c>
      <c r="G19" s="44">
        <f t="shared" si="1"/>
        <v>3826</v>
      </c>
      <c r="H19" s="44">
        <f t="shared" si="1"/>
        <v>701</v>
      </c>
      <c r="I19" s="44">
        <f t="shared" si="1"/>
        <v>2678</v>
      </c>
      <c r="J19" s="44">
        <f t="shared" si="1"/>
        <v>2315</v>
      </c>
      <c r="K19" s="44">
        <f t="shared" si="1"/>
        <v>1201</v>
      </c>
      <c r="L19" s="44">
        <f t="shared" si="1"/>
        <v>4739</v>
      </c>
      <c r="M19" s="44">
        <f t="shared" si="1"/>
        <v>1101</v>
      </c>
      <c r="N19" s="44">
        <f t="shared" si="1"/>
        <v>189</v>
      </c>
      <c r="O19" s="44">
        <f t="shared" si="1"/>
        <v>597</v>
      </c>
      <c r="P19" s="10"/>
    </row>
    <row r="20" spans="1:12" ht="20.2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1" ht="18">
      <c r="A21" s="204"/>
      <c r="B21" s="204"/>
      <c r="C21" s="47"/>
      <c r="D21" s="47"/>
      <c r="E21" s="47"/>
      <c r="F21" s="47"/>
      <c r="G21" s="47"/>
      <c r="H21" s="47"/>
      <c r="I21" s="47"/>
      <c r="J21" s="47"/>
      <c r="K21" s="47"/>
    </row>
    <row r="22" spans="1:11" ht="1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2:10" ht="15">
      <c r="B24" s="49"/>
      <c r="C24" s="49"/>
      <c r="D24" s="49"/>
      <c r="E24" s="49"/>
      <c r="F24" s="49"/>
      <c r="G24" s="49"/>
      <c r="H24" s="49"/>
      <c r="I24" s="49"/>
      <c r="J24" s="49"/>
    </row>
  </sheetData>
  <sheetProtection/>
  <mergeCells count="8">
    <mergeCell ref="A16:O16"/>
    <mergeCell ref="A18:O18"/>
    <mergeCell ref="A21:B21"/>
    <mergeCell ref="N1:O1"/>
    <mergeCell ref="A2:O3"/>
    <mergeCell ref="A4:A5"/>
    <mergeCell ref="B4:E4"/>
    <mergeCell ref="F4:O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2"/>
  <sheetViews>
    <sheetView tabSelected="1" zoomScale="75" zoomScaleNormal="75" zoomScalePageLayoutView="0" workbookViewId="0" topLeftCell="A1">
      <selection activeCell="J10" sqref="J10"/>
    </sheetView>
  </sheetViews>
  <sheetFormatPr defaultColWidth="9.00390625" defaultRowHeight="12.75"/>
  <cols>
    <col min="1" max="1" width="29.875" style="0" customWidth="1"/>
    <col min="2" max="4" width="16.00390625" style="0" customWidth="1"/>
    <col min="5" max="5" width="15.875" style="0" customWidth="1"/>
    <col min="6" max="7" width="16.625" style="0" customWidth="1"/>
  </cols>
  <sheetData>
    <row r="1" ht="18.75" customHeight="1"/>
    <row r="3" spans="1:7" ht="19.5" customHeight="1">
      <c r="A3" s="1"/>
      <c r="B3" s="1"/>
      <c r="C3" s="1"/>
      <c r="D3" s="1"/>
      <c r="E3" s="1"/>
      <c r="F3" s="1"/>
      <c r="G3" s="71" t="s">
        <v>61</v>
      </c>
    </row>
    <row r="4" spans="1:7" ht="16.5" customHeight="1">
      <c r="A4" s="1"/>
      <c r="B4" s="1"/>
      <c r="C4" s="1"/>
      <c r="D4" s="1"/>
      <c r="E4" s="1"/>
      <c r="F4" s="1"/>
      <c r="G4" s="51"/>
    </row>
    <row r="5" spans="1:7" ht="20.25">
      <c r="A5" s="212" t="s">
        <v>106</v>
      </c>
      <c r="B5" s="212"/>
      <c r="C5" s="212"/>
      <c r="D5" s="212"/>
      <c r="E5" s="212"/>
      <c r="F5" s="212"/>
      <c r="G5" s="212"/>
    </row>
    <row r="6" spans="1:7" ht="15.75" customHeight="1">
      <c r="A6" s="1"/>
      <c r="B6" s="1"/>
      <c r="C6" s="1"/>
      <c r="D6" s="1"/>
      <c r="E6" s="1"/>
      <c r="F6" s="1"/>
      <c r="G6" s="1"/>
    </row>
    <row r="7" spans="1:9" ht="33.75" customHeight="1">
      <c r="A7" s="160" t="s">
        <v>41</v>
      </c>
      <c r="B7" s="213" t="s">
        <v>58</v>
      </c>
      <c r="C7" s="213"/>
      <c r="D7" s="213" t="s">
        <v>114</v>
      </c>
      <c r="E7" s="213"/>
      <c r="F7" s="209" t="s">
        <v>57</v>
      </c>
      <c r="G7" s="211"/>
      <c r="H7" s="52"/>
      <c r="I7" s="52"/>
    </row>
    <row r="8" spans="1:8" ht="33.75" customHeight="1">
      <c r="A8" s="160"/>
      <c r="B8" s="75" t="s">
        <v>3</v>
      </c>
      <c r="C8" s="75" t="s">
        <v>42</v>
      </c>
      <c r="D8" s="75" t="s">
        <v>3</v>
      </c>
      <c r="E8" s="75" t="s">
        <v>42</v>
      </c>
      <c r="F8" s="75" t="s">
        <v>43</v>
      </c>
      <c r="G8" s="75" t="s">
        <v>44</v>
      </c>
      <c r="H8" s="53"/>
    </row>
    <row r="9" spans="1:7" ht="24" customHeight="1">
      <c r="A9" s="54" t="s">
        <v>9</v>
      </c>
      <c r="B9" s="16">
        <v>310</v>
      </c>
      <c r="C9" s="16">
        <v>69</v>
      </c>
      <c r="D9" s="16">
        <v>300</v>
      </c>
      <c r="E9" s="16">
        <v>68</v>
      </c>
      <c r="F9" s="55">
        <f aca="true" t="shared" si="0" ref="F9:G18">D9/B9</f>
        <v>0.967741935483871</v>
      </c>
      <c r="G9" s="55">
        <f t="shared" si="0"/>
        <v>0.9855072463768116</v>
      </c>
    </row>
    <row r="10" spans="1:7" ht="24" customHeight="1">
      <c r="A10" s="54" t="s">
        <v>10</v>
      </c>
      <c r="B10" s="16">
        <v>381</v>
      </c>
      <c r="C10" s="16">
        <v>77</v>
      </c>
      <c r="D10" s="16">
        <v>385</v>
      </c>
      <c r="E10" s="16">
        <v>60</v>
      </c>
      <c r="F10" s="55">
        <f t="shared" si="0"/>
        <v>1.010498687664042</v>
      </c>
      <c r="G10" s="55">
        <f t="shared" si="0"/>
        <v>0.7792207792207793</v>
      </c>
    </row>
    <row r="11" spans="1:7" ht="24" customHeight="1">
      <c r="A11" s="54" t="s">
        <v>11</v>
      </c>
      <c r="B11" s="16">
        <v>270</v>
      </c>
      <c r="C11" s="16">
        <v>54</v>
      </c>
      <c r="D11" s="16">
        <v>270</v>
      </c>
      <c r="E11" s="16">
        <v>57</v>
      </c>
      <c r="F11" s="55">
        <f t="shared" si="0"/>
        <v>1</v>
      </c>
      <c r="G11" s="55">
        <f t="shared" si="0"/>
        <v>1.0555555555555556</v>
      </c>
    </row>
    <row r="12" spans="1:7" ht="24" customHeight="1">
      <c r="A12" s="54" t="s">
        <v>12</v>
      </c>
      <c r="B12" s="16">
        <v>801</v>
      </c>
      <c r="C12" s="16">
        <v>146</v>
      </c>
      <c r="D12" s="16">
        <v>745</v>
      </c>
      <c r="E12" s="16">
        <v>159</v>
      </c>
      <c r="F12" s="55">
        <f t="shared" si="0"/>
        <v>0.9300873907615481</v>
      </c>
      <c r="G12" s="55">
        <f t="shared" si="0"/>
        <v>1.0890410958904109</v>
      </c>
    </row>
    <row r="13" spans="1:7" ht="24" customHeight="1">
      <c r="A13" s="54" t="s">
        <v>13</v>
      </c>
      <c r="B13" s="16">
        <v>702</v>
      </c>
      <c r="C13" s="16">
        <v>137</v>
      </c>
      <c r="D13" s="16">
        <v>700</v>
      </c>
      <c r="E13" s="16">
        <v>116</v>
      </c>
      <c r="F13" s="55">
        <f t="shared" si="0"/>
        <v>0.9971509971509972</v>
      </c>
      <c r="G13" s="55">
        <f t="shared" si="0"/>
        <v>0.8467153284671532</v>
      </c>
    </row>
    <row r="14" spans="1:7" ht="23.25" customHeight="1">
      <c r="A14" s="54" t="s">
        <v>14</v>
      </c>
      <c r="B14" s="16">
        <v>353</v>
      </c>
      <c r="C14" s="16">
        <v>85</v>
      </c>
      <c r="D14" s="16">
        <v>376</v>
      </c>
      <c r="E14" s="16">
        <v>102</v>
      </c>
      <c r="F14" s="55">
        <f t="shared" si="0"/>
        <v>1.065155807365439</v>
      </c>
      <c r="G14" s="55">
        <f t="shared" si="0"/>
        <v>1.2</v>
      </c>
    </row>
    <row r="15" spans="1:7" ht="23.25" customHeight="1">
      <c r="A15" s="54" t="s">
        <v>15</v>
      </c>
      <c r="B15" s="16">
        <v>519</v>
      </c>
      <c r="C15" s="16">
        <v>88</v>
      </c>
      <c r="D15" s="16">
        <v>528</v>
      </c>
      <c r="E15" s="16">
        <v>91</v>
      </c>
      <c r="F15" s="55">
        <f t="shared" si="0"/>
        <v>1.0173410404624277</v>
      </c>
      <c r="G15" s="55">
        <f t="shared" si="0"/>
        <v>1.0340909090909092</v>
      </c>
    </row>
    <row r="16" spans="1:7" ht="23.25" customHeight="1">
      <c r="A16" s="54" t="s">
        <v>16</v>
      </c>
      <c r="B16" s="16">
        <v>397</v>
      </c>
      <c r="C16" s="16">
        <v>82</v>
      </c>
      <c r="D16" s="16">
        <v>403</v>
      </c>
      <c r="E16" s="16">
        <v>67</v>
      </c>
      <c r="F16" s="55">
        <f t="shared" si="0"/>
        <v>1.0151133501259446</v>
      </c>
      <c r="G16" s="55">
        <f t="shared" si="0"/>
        <v>0.8170731707317073</v>
      </c>
    </row>
    <row r="17" spans="1:7" ht="23.25" customHeight="1">
      <c r="A17" s="54" t="s">
        <v>17</v>
      </c>
      <c r="B17" s="16">
        <v>393</v>
      </c>
      <c r="C17" s="16">
        <v>81</v>
      </c>
      <c r="D17" s="16">
        <v>409</v>
      </c>
      <c r="E17" s="16">
        <v>93</v>
      </c>
      <c r="F17" s="55">
        <f t="shared" si="0"/>
        <v>1.0407124681933841</v>
      </c>
      <c r="G17" s="55">
        <f t="shared" si="0"/>
        <v>1.1481481481481481</v>
      </c>
    </row>
    <row r="18" spans="1:7" ht="31.5" customHeight="1">
      <c r="A18" s="72" t="s">
        <v>45</v>
      </c>
      <c r="B18" s="56">
        <f>SUM(B9:B17)</f>
        <v>4126</v>
      </c>
      <c r="C18" s="56">
        <f>SUM(C9:C17)</f>
        <v>819</v>
      </c>
      <c r="D18" s="21">
        <f>SUM(D9:D17)</f>
        <v>4116</v>
      </c>
      <c r="E18" s="21">
        <f>SUM(E9:E17)</f>
        <v>813</v>
      </c>
      <c r="F18" s="57">
        <f t="shared" si="0"/>
        <v>0.9975763451284537</v>
      </c>
      <c r="G18" s="57">
        <f t="shared" si="0"/>
        <v>0.9926739926739927</v>
      </c>
    </row>
    <row r="19" spans="1:7" ht="12.75">
      <c r="A19" s="36"/>
      <c r="F19" s="58"/>
      <c r="G19" s="58"/>
    </row>
    <row r="20" spans="1:7" ht="31.5" customHeight="1">
      <c r="A20" s="73" t="s">
        <v>46</v>
      </c>
      <c r="B20" s="4">
        <v>3673</v>
      </c>
      <c r="C20" s="59">
        <v>601</v>
      </c>
      <c r="D20" s="25">
        <v>3591</v>
      </c>
      <c r="E20" s="69">
        <v>638</v>
      </c>
      <c r="F20" s="5">
        <f>D20/B20</f>
        <v>0.9776749251293221</v>
      </c>
      <c r="G20" s="5">
        <f>E20/C20</f>
        <v>1.0615640599001663</v>
      </c>
    </row>
    <row r="21" spans="1:7" ht="12.75">
      <c r="A21" s="36"/>
      <c r="F21" s="58"/>
      <c r="G21" s="58"/>
    </row>
    <row r="22" spans="1:7" ht="33.75" customHeight="1">
      <c r="A22" s="60" t="s">
        <v>47</v>
      </c>
      <c r="B22" s="61">
        <f>B18+B20</f>
        <v>7799</v>
      </c>
      <c r="C22" s="61">
        <f>C18+C20</f>
        <v>1420</v>
      </c>
      <c r="D22" s="70">
        <f>D18+D20</f>
        <v>7707</v>
      </c>
      <c r="E22" s="70">
        <f>E18+E20</f>
        <v>1451</v>
      </c>
      <c r="F22" s="62">
        <f>D22/B22</f>
        <v>0.9882036158481856</v>
      </c>
      <c r="G22" s="62">
        <f>E22/C22</f>
        <v>1.021830985915493</v>
      </c>
    </row>
  </sheetData>
  <sheetProtection/>
  <mergeCells count="5">
    <mergeCell ref="A5:G5"/>
    <mergeCell ref="A7:A8"/>
    <mergeCell ref="B7:C7"/>
    <mergeCell ref="D7:E7"/>
    <mergeCell ref="F7:G7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="75" zoomScaleNormal="75" workbookViewId="0" topLeftCell="A1">
      <selection activeCell="M11" sqref="M11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7.75390625" style="0" customWidth="1"/>
    <col min="15" max="15" width="9.125" style="0" hidden="1" customWidth="1"/>
  </cols>
  <sheetData>
    <row r="1" spans="9:11" ht="16.5">
      <c r="I1" s="205" t="s">
        <v>63</v>
      </c>
      <c r="J1" s="205"/>
      <c r="K1" s="205"/>
    </row>
    <row r="2" ht="12" customHeight="1"/>
    <row r="3" spans="1:11" s="84" customFormat="1" ht="29.25" customHeight="1">
      <c r="A3" s="220" t="s">
        <v>69</v>
      </c>
      <c r="B3" s="220"/>
      <c r="C3" s="220"/>
      <c r="D3" s="220"/>
      <c r="E3" s="220"/>
      <c r="F3" s="221"/>
      <c r="G3" s="221"/>
      <c r="H3" s="221"/>
      <c r="I3" s="221"/>
      <c r="J3" s="221"/>
      <c r="K3" s="221"/>
    </row>
    <row r="4" spans="1:11" ht="16.5" customHeight="1" thickBot="1">
      <c r="A4" s="222"/>
      <c r="B4" s="222"/>
      <c r="C4" s="222"/>
      <c r="D4" s="222"/>
      <c r="E4" s="222"/>
      <c r="F4" s="85"/>
      <c r="G4" s="222"/>
      <c r="H4" s="222"/>
      <c r="I4" s="222"/>
      <c r="J4" s="222"/>
      <c r="K4" s="222"/>
    </row>
    <row r="5" ht="13.5" hidden="1" thickBot="1"/>
    <row r="6" spans="1:11" ht="39" customHeight="1">
      <c r="A6" s="224" t="s">
        <v>64</v>
      </c>
      <c r="B6" s="225"/>
      <c r="C6" s="225"/>
      <c r="D6" s="226"/>
      <c r="E6" s="214" t="s">
        <v>65</v>
      </c>
      <c r="F6" s="2"/>
      <c r="G6" s="228" t="s">
        <v>66</v>
      </c>
      <c r="H6" s="229"/>
      <c r="I6" s="229"/>
      <c r="J6" s="230"/>
      <c r="K6" s="214" t="s">
        <v>67</v>
      </c>
    </row>
    <row r="7" spans="1:11" ht="30" customHeight="1">
      <c r="A7" s="86" t="s">
        <v>70</v>
      </c>
      <c r="B7" s="87" t="s">
        <v>3</v>
      </c>
      <c r="C7" s="216" t="s">
        <v>68</v>
      </c>
      <c r="D7" s="217"/>
      <c r="E7" s="227"/>
      <c r="F7" s="2"/>
      <c r="G7" s="88" t="s">
        <v>70</v>
      </c>
      <c r="H7" s="89" t="s">
        <v>3</v>
      </c>
      <c r="I7" s="218" t="s">
        <v>68</v>
      </c>
      <c r="J7" s="219"/>
      <c r="K7" s="215"/>
    </row>
    <row r="8" spans="1:11" ht="27.75" customHeight="1">
      <c r="A8" s="90" t="s">
        <v>60</v>
      </c>
      <c r="B8" s="91">
        <v>3849</v>
      </c>
      <c r="C8" s="92">
        <v>617</v>
      </c>
      <c r="D8" s="93">
        <f>C8/B8%</f>
        <v>16.030137698103402</v>
      </c>
      <c r="E8" s="94">
        <v>10.6</v>
      </c>
      <c r="F8" s="2"/>
      <c r="G8" s="90" t="s">
        <v>60</v>
      </c>
      <c r="H8" s="95">
        <v>4213</v>
      </c>
      <c r="I8" s="96">
        <v>818</v>
      </c>
      <c r="J8" s="93">
        <f>I8/H8%</f>
        <v>19.416093045335863</v>
      </c>
      <c r="K8" s="94">
        <v>21.4</v>
      </c>
    </row>
    <row r="9" spans="1:11" ht="27.75" customHeight="1">
      <c r="A9" s="90" t="s">
        <v>62</v>
      </c>
      <c r="B9" s="91">
        <v>3889</v>
      </c>
      <c r="C9" s="92">
        <v>669</v>
      </c>
      <c r="D9" s="93">
        <f>C9/B9%</f>
        <v>17.20236564669581</v>
      </c>
      <c r="E9" s="94">
        <v>10.8</v>
      </c>
      <c r="F9" s="2"/>
      <c r="G9" s="90" t="s">
        <v>62</v>
      </c>
      <c r="H9" s="95">
        <v>4187</v>
      </c>
      <c r="I9" s="96">
        <v>835</v>
      </c>
      <c r="J9" s="93">
        <f>I9/H9%</f>
        <v>19.942679722951997</v>
      </c>
      <c r="K9" s="94">
        <v>21.3</v>
      </c>
    </row>
    <row r="10" spans="1:11" ht="27.75" customHeight="1">
      <c r="A10" s="90" t="s">
        <v>103</v>
      </c>
      <c r="B10" s="91">
        <v>3665</v>
      </c>
      <c r="C10" s="92">
        <v>643</v>
      </c>
      <c r="D10" s="93">
        <f>C10/B10%</f>
        <v>17.544338335607094</v>
      </c>
      <c r="E10" s="94">
        <v>10.2</v>
      </c>
      <c r="F10" s="2"/>
      <c r="G10" s="90" t="s">
        <v>103</v>
      </c>
      <c r="H10" s="95">
        <v>4203</v>
      </c>
      <c r="I10" s="96">
        <v>811</v>
      </c>
      <c r="J10" s="93">
        <f>I10/H10%</f>
        <v>19.295741137282892</v>
      </c>
      <c r="K10" s="94">
        <v>21.3</v>
      </c>
    </row>
    <row r="11" spans="1:11" ht="27.75" customHeight="1">
      <c r="A11" s="90" t="s">
        <v>107</v>
      </c>
      <c r="B11" s="91">
        <v>3591</v>
      </c>
      <c r="C11" s="92">
        <v>638</v>
      </c>
      <c r="D11" s="93">
        <f>C11/B11%</f>
        <v>17.7666388192704</v>
      </c>
      <c r="E11" s="94"/>
      <c r="F11" s="2"/>
      <c r="G11" s="90" t="s">
        <v>107</v>
      </c>
      <c r="H11" s="95">
        <v>4116</v>
      </c>
      <c r="I11" s="96">
        <v>813</v>
      </c>
      <c r="J11" s="93">
        <f>I11/H11%</f>
        <v>19.752186588921283</v>
      </c>
      <c r="K11" s="94"/>
    </row>
    <row r="12" spans="1:11" ht="27.75" customHeight="1">
      <c r="A12" s="90"/>
      <c r="B12" s="91"/>
      <c r="C12" s="92"/>
      <c r="D12" s="93"/>
      <c r="E12" s="94"/>
      <c r="F12" s="2"/>
      <c r="G12" s="90"/>
      <c r="H12" s="95"/>
      <c r="I12" s="96"/>
      <c r="J12" s="93"/>
      <c r="K12" s="94"/>
    </row>
    <row r="13" spans="1:11" ht="27.75" customHeight="1">
      <c r="A13" s="90"/>
      <c r="B13" s="91"/>
      <c r="C13" s="92"/>
      <c r="D13" s="93"/>
      <c r="E13" s="94"/>
      <c r="F13" s="2"/>
      <c r="G13" s="90"/>
      <c r="H13" s="95"/>
      <c r="I13" s="96"/>
      <c r="J13" s="93"/>
      <c r="K13" s="94"/>
    </row>
    <row r="14" spans="1:11" ht="27.75" customHeight="1">
      <c r="A14" s="90"/>
      <c r="B14" s="91"/>
      <c r="C14" s="92"/>
      <c r="D14" s="93"/>
      <c r="E14" s="94"/>
      <c r="F14" s="2"/>
      <c r="G14" s="90"/>
      <c r="H14" s="95"/>
      <c r="I14" s="96"/>
      <c r="J14" s="93"/>
      <c r="K14" s="94"/>
    </row>
    <row r="15" spans="1:11" ht="27.75" customHeight="1">
      <c r="A15" s="90"/>
      <c r="B15" s="91"/>
      <c r="C15" s="92"/>
      <c r="D15" s="93"/>
      <c r="E15" s="94"/>
      <c r="F15" s="2"/>
      <c r="G15" s="90"/>
      <c r="H15" s="95"/>
      <c r="I15" s="96"/>
      <c r="J15" s="93"/>
      <c r="K15" s="94"/>
    </row>
    <row r="16" spans="1:11" ht="27.75" customHeight="1">
      <c r="A16" s="90"/>
      <c r="B16" s="91"/>
      <c r="C16" s="92"/>
      <c r="D16" s="93"/>
      <c r="E16" s="94"/>
      <c r="F16" s="2"/>
      <c r="G16" s="90"/>
      <c r="H16" s="95"/>
      <c r="I16" s="96"/>
      <c r="J16" s="93"/>
      <c r="K16" s="94"/>
    </row>
    <row r="17" spans="1:11" ht="27.75" customHeight="1">
      <c r="A17" s="90"/>
      <c r="B17" s="91"/>
      <c r="C17" s="92"/>
      <c r="D17" s="93"/>
      <c r="E17" s="94"/>
      <c r="F17" s="2"/>
      <c r="G17" s="90"/>
      <c r="H17" s="95"/>
      <c r="I17" s="96"/>
      <c r="J17" s="93"/>
      <c r="K17" s="94"/>
    </row>
    <row r="18" spans="1:11" ht="27.75" customHeight="1">
      <c r="A18" s="90"/>
      <c r="B18" s="91"/>
      <c r="C18" s="92"/>
      <c r="D18" s="93"/>
      <c r="E18" s="94"/>
      <c r="F18" s="2"/>
      <c r="G18" s="90"/>
      <c r="H18" s="95"/>
      <c r="I18" s="96"/>
      <c r="J18" s="93"/>
      <c r="K18" s="94"/>
    </row>
    <row r="19" spans="1:11" ht="27.75" customHeight="1" thickBot="1">
      <c r="A19" s="97"/>
      <c r="B19" s="98"/>
      <c r="C19" s="99"/>
      <c r="D19" s="100"/>
      <c r="E19" s="101"/>
      <c r="F19" s="2"/>
      <c r="G19" s="97"/>
      <c r="H19" s="102"/>
      <c r="I19" s="103"/>
      <c r="J19" s="100"/>
      <c r="K19" s="104"/>
    </row>
    <row r="20" spans="1:11" ht="12.75" customHeight="1" hidden="1">
      <c r="A20" s="223"/>
      <c r="B20" s="223"/>
      <c r="C20" s="223"/>
      <c r="D20" s="223"/>
      <c r="E20" s="223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ht="15">
      <c r="A22" s="105"/>
      <c r="B22" s="105"/>
      <c r="C22" s="105"/>
      <c r="D22" s="105"/>
      <c r="E22" s="105"/>
      <c r="F22" s="105"/>
      <c r="G22" s="105"/>
      <c r="H22" s="2"/>
      <c r="I22" s="2"/>
      <c r="J22" s="2"/>
      <c r="K22" s="2"/>
      <c r="L22" s="106"/>
    </row>
    <row r="23" spans="1:13" ht="1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2"/>
      <c r="M23" s="1"/>
    </row>
    <row r="24" spans="1:13" ht="1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2"/>
      <c r="M24" s="1"/>
    </row>
  </sheetData>
  <mergeCells count="11">
    <mergeCell ref="A20:E20"/>
    <mergeCell ref="A6:D6"/>
    <mergeCell ref="E6:E7"/>
    <mergeCell ref="G6:J6"/>
    <mergeCell ref="K6:K7"/>
    <mergeCell ref="C7:D7"/>
    <mergeCell ref="I7:J7"/>
    <mergeCell ref="I1:K1"/>
    <mergeCell ref="A3:K3"/>
    <mergeCell ref="A4:E4"/>
    <mergeCell ref="G4:K4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9"/>
  <sheetViews>
    <sheetView workbookViewId="0" topLeftCell="A4">
      <selection activeCell="C11" sqref="C11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1" ht="20.25" customHeight="1">
      <c r="H1" s="145" t="s">
        <v>82</v>
      </c>
    </row>
    <row r="2" spans="2:8" ht="36" customHeight="1">
      <c r="B2" s="232" t="s">
        <v>113</v>
      </c>
      <c r="C2" s="232"/>
      <c r="D2" s="232"/>
      <c r="E2" s="232"/>
      <c r="F2" s="232"/>
      <c r="G2" s="232"/>
      <c r="H2" s="232"/>
    </row>
    <row r="3" spans="2:8" ht="11.25" customHeight="1" thickBot="1">
      <c r="B3" s="108"/>
      <c r="C3" s="108"/>
      <c r="D3" s="108"/>
      <c r="E3" s="108"/>
      <c r="F3" s="108"/>
      <c r="G3" s="108"/>
      <c r="H3" s="108"/>
    </row>
    <row r="4" spans="2:8" ht="24" customHeight="1" thickBot="1">
      <c r="B4" s="233" t="s">
        <v>83</v>
      </c>
      <c r="C4" s="235" t="s">
        <v>72</v>
      </c>
      <c r="D4" s="236"/>
      <c r="E4" s="236" t="s">
        <v>19</v>
      </c>
      <c r="F4" s="236"/>
      <c r="G4" s="236" t="s">
        <v>73</v>
      </c>
      <c r="H4" s="237"/>
    </row>
    <row r="5" spans="2:8" ht="15.75" thickBot="1">
      <c r="B5" s="234"/>
      <c r="C5" s="109" t="s">
        <v>3</v>
      </c>
      <c r="D5" s="110" t="s">
        <v>74</v>
      </c>
      <c r="E5" s="110" t="s">
        <v>3</v>
      </c>
      <c r="F5" s="110" t="s">
        <v>74</v>
      </c>
      <c r="G5" s="110" t="s">
        <v>3</v>
      </c>
      <c r="H5" s="111" t="s">
        <v>74</v>
      </c>
    </row>
    <row r="6" spans="2:8" ht="18.75" customHeight="1">
      <c r="B6" s="112"/>
      <c r="C6" s="146">
        <f aca="true" t="shared" si="0" ref="C6:H6">SUM(C7:C11)</f>
        <v>7707</v>
      </c>
      <c r="D6" s="147">
        <f t="shared" si="0"/>
        <v>100.00000000000001</v>
      </c>
      <c r="E6" s="146">
        <f t="shared" si="0"/>
        <v>3591</v>
      </c>
      <c r="F6" s="147">
        <f t="shared" si="0"/>
        <v>100</v>
      </c>
      <c r="G6" s="146">
        <f t="shared" si="0"/>
        <v>4116</v>
      </c>
      <c r="H6" s="148">
        <f t="shared" si="0"/>
        <v>100.00000000000001</v>
      </c>
    </row>
    <row r="7" spans="2:8" ht="15.75">
      <c r="B7" s="113" t="s">
        <v>84</v>
      </c>
      <c r="C7" s="114">
        <f>E7+G7</f>
        <v>780</v>
      </c>
      <c r="D7" s="115">
        <f>C7/C6%</f>
        <v>10.12066952121448</v>
      </c>
      <c r="E7" s="131">
        <v>381</v>
      </c>
      <c r="F7" s="117">
        <f>E7/E6%</f>
        <v>10.609857978279033</v>
      </c>
      <c r="G7" s="131">
        <v>399</v>
      </c>
      <c r="H7" s="118">
        <f>G7/G6%</f>
        <v>9.693877551020408</v>
      </c>
    </row>
    <row r="8" spans="2:8" ht="15.75">
      <c r="B8" s="113" t="s">
        <v>85</v>
      </c>
      <c r="C8" s="114">
        <f>E8+G8</f>
        <v>1977</v>
      </c>
      <c r="D8" s="115">
        <f>C8/C6%</f>
        <v>25.65200467107824</v>
      </c>
      <c r="E8" s="131">
        <v>860</v>
      </c>
      <c r="F8" s="117">
        <f>E8/E6%</f>
        <v>23.948760790866057</v>
      </c>
      <c r="G8" s="131">
        <v>1117</v>
      </c>
      <c r="H8" s="118">
        <f>G8/G6%</f>
        <v>27.137998056365404</v>
      </c>
    </row>
    <row r="9" spans="2:8" ht="15.75">
      <c r="B9" s="113" t="s">
        <v>86</v>
      </c>
      <c r="C9" s="114">
        <f>E9+G9</f>
        <v>1589</v>
      </c>
      <c r="D9" s="115">
        <f>C9/C6%</f>
        <v>20.617620345140782</v>
      </c>
      <c r="E9" s="131">
        <v>707</v>
      </c>
      <c r="F9" s="117">
        <f>E9/E6%</f>
        <v>19.688109161793374</v>
      </c>
      <c r="G9" s="131">
        <v>882</v>
      </c>
      <c r="H9" s="118">
        <f>G9/G6%</f>
        <v>21.42857142857143</v>
      </c>
    </row>
    <row r="10" spans="2:8" ht="15.75">
      <c r="B10" s="113" t="s">
        <v>87</v>
      </c>
      <c r="C10" s="114">
        <f>E10+G10</f>
        <v>1718</v>
      </c>
      <c r="D10" s="115">
        <f>C10/C6%</f>
        <v>22.29142338134164</v>
      </c>
      <c r="E10" s="131">
        <v>828</v>
      </c>
      <c r="F10" s="117">
        <f>E10/E6%</f>
        <v>23.057644110275692</v>
      </c>
      <c r="G10" s="131">
        <v>890</v>
      </c>
      <c r="H10" s="118">
        <f>G10/G6%</f>
        <v>21.622934888241012</v>
      </c>
    </row>
    <row r="11" spans="2:8" ht="16.5" thickBot="1">
      <c r="B11" s="132" t="s">
        <v>88</v>
      </c>
      <c r="C11" s="114">
        <f>E11+G11</f>
        <v>1643</v>
      </c>
      <c r="D11" s="125">
        <f>C11/C6%</f>
        <v>21.31828208122486</v>
      </c>
      <c r="E11" s="133">
        <v>815</v>
      </c>
      <c r="F11" s="127">
        <f>E11/E6%</f>
        <v>22.695627958785856</v>
      </c>
      <c r="G11" s="133">
        <v>828</v>
      </c>
      <c r="H11" s="129">
        <f>G11/G6%</f>
        <v>20.11661807580175</v>
      </c>
    </row>
    <row r="12" spans="2:8" ht="16.5" thickBot="1">
      <c r="B12" s="134"/>
      <c r="C12" s="135"/>
      <c r="D12" s="10"/>
      <c r="E12" s="136"/>
      <c r="F12" s="10"/>
      <c r="G12" s="137"/>
      <c r="H12" s="10"/>
    </row>
    <row r="13" spans="2:8" ht="19.5" customHeight="1" thickBot="1">
      <c r="B13" s="138" t="s">
        <v>89</v>
      </c>
      <c r="C13" s="139" t="s">
        <v>3</v>
      </c>
      <c r="D13" s="139"/>
      <c r="E13" s="139" t="s">
        <v>3</v>
      </c>
      <c r="F13" s="139" t="s">
        <v>74</v>
      </c>
      <c r="G13" s="139" t="s">
        <v>3</v>
      </c>
      <c r="H13" s="140" t="s">
        <v>74</v>
      </c>
    </row>
    <row r="14" spans="2:8" ht="18.75" customHeight="1">
      <c r="B14" s="112"/>
      <c r="C14" s="146">
        <f aca="true" t="shared" si="1" ref="C14:H14">SUM(C15:C19)</f>
        <v>7707</v>
      </c>
      <c r="D14" s="147">
        <f t="shared" si="1"/>
        <v>100.00000000000001</v>
      </c>
      <c r="E14" s="146">
        <f t="shared" si="1"/>
        <v>3591</v>
      </c>
      <c r="F14" s="147">
        <f t="shared" si="1"/>
        <v>100</v>
      </c>
      <c r="G14" s="146">
        <f t="shared" si="1"/>
        <v>4116</v>
      </c>
      <c r="H14" s="148">
        <f t="shared" si="1"/>
        <v>100</v>
      </c>
    </row>
    <row r="15" spans="2:8" ht="15.75">
      <c r="B15" s="113" t="s">
        <v>90</v>
      </c>
      <c r="C15" s="114">
        <f>E15+G15</f>
        <v>723</v>
      </c>
      <c r="D15" s="141">
        <f>C15/C14%</f>
        <v>9.38108213312573</v>
      </c>
      <c r="E15" s="131">
        <v>369</v>
      </c>
      <c r="F15" s="117">
        <f>E15/E14%</f>
        <v>10.275689223057645</v>
      </c>
      <c r="G15" s="131">
        <v>354</v>
      </c>
      <c r="H15" s="118">
        <f>G15/G14%</f>
        <v>8.60058309037901</v>
      </c>
    </row>
    <row r="16" spans="2:8" ht="15" customHeight="1">
      <c r="B16" s="113" t="s">
        <v>91</v>
      </c>
      <c r="C16" s="114">
        <f>E16+G16</f>
        <v>1562</v>
      </c>
      <c r="D16" s="141">
        <f>C16/C14%</f>
        <v>20.267289477098743</v>
      </c>
      <c r="E16" s="131">
        <v>803</v>
      </c>
      <c r="F16" s="117">
        <f>E16/E14%</f>
        <v>22.36145920356447</v>
      </c>
      <c r="G16" s="131">
        <v>759</v>
      </c>
      <c r="H16" s="118">
        <f>G16/G14%</f>
        <v>18.440233236151606</v>
      </c>
    </row>
    <row r="17" spans="2:8" ht="15.75">
      <c r="B17" s="113" t="s">
        <v>92</v>
      </c>
      <c r="C17" s="114">
        <f>E17+G17</f>
        <v>683</v>
      </c>
      <c r="D17" s="141">
        <f>C17/C14%</f>
        <v>8.862073439730116</v>
      </c>
      <c r="E17" s="131">
        <v>355</v>
      </c>
      <c r="F17" s="117">
        <f>E17/E14%</f>
        <v>9.88582567529936</v>
      </c>
      <c r="G17" s="131">
        <v>328</v>
      </c>
      <c r="H17" s="118">
        <f>G17/G14%</f>
        <v>7.968901846452868</v>
      </c>
    </row>
    <row r="18" spans="2:8" ht="15.75">
      <c r="B18" s="113" t="s">
        <v>93</v>
      </c>
      <c r="C18" s="114">
        <f>E18+G18</f>
        <v>2269</v>
      </c>
      <c r="D18" s="141">
        <f>C18/C14%</f>
        <v>29.44076813286623</v>
      </c>
      <c r="E18" s="131">
        <v>1054</v>
      </c>
      <c r="F18" s="117">
        <f>E18/E14%</f>
        <v>29.351155666945143</v>
      </c>
      <c r="G18" s="131">
        <v>1215</v>
      </c>
      <c r="H18" s="118">
        <f>G18/G14%</f>
        <v>29.518950437317788</v>
      </c>
    </row>
    <row r="19" spans="2:8" ht="16.5" thickBot="1">
      <c r="B19" s="132" t="s">
        <v>94</v>
      </c>
      <c r="C19" s="114">
        <f>E19+G19</f>
        <v>2470</v>
      </c>
      <c r="D19" s="142">
        <f>C19/C14%</f>
        <v>32.04878681717919</v>
      </c>
      <c r="E19" s="133">
        <v>1010</v>
      </c>
      <c r="F19" s="127">
        <f>E19/E14%</f>
        <v>28.12587023113339</v>
      </c>
      <c r="G19" s="133">
        <v>1460</v>
      </c>
      <c r="H19" s="129">
        <f>G19/G14%</f>
        <v>35.47133138969874</v>
      </c>
    </row>
    <row r="20" spans="2:8" ht="16.5" thickBot="1">
      <c r="B20" s="134"/>
      <c r="C20" s="143"/>
      <c r="D20" s="10"/>
      <c r="E20" s="231"/>
      <c r="F20" s="231"/>
      <c r="G20" s="10"/>
      <c r="H20" s="10"/>
    </row>
    <row r="21" spans="2:8" ht="19.5" customHeight="1" thickBot="1">
      <c r="B21" s="144" t="s">
        <v>95</v>
      </c>
      <c r="C21" s="139" t="s">
        <v>3</v>
      </c>
      <c r="D21" s="139" t="s">
        <v>74</v>
      </c>
      <c r="E21" s="139" t="s">
        <v>3</v>
      </c>
      <c r="F21" s="139" t="s">
        <v>74</v>
      </c>
      <c r="G21" s="139" t="s">
        <v>3</v>
      </c>
      <c r="H21" s="140" t="s">
        <v>74</v>
      </c>
    </row>
    <row r="22" spans="2:8" ht="18.75" customHeight="1">
      <c r="B22" s="112"/>
      <c r="C22" s="146">
        <f aca="true" t="shared" si="2" ref="C22:H22">SUM(C23:C29)</f>
        <v>7707</v>
      </c>
      <c r="D22" s="147">
        <f t="shared" si="2"/>
        <v>100</v>
      </c>
      <c r="E22" s="146">
        <f t="shared" si="2"/>
        <v>3591</v>
      </c>
      <c r="F22" s="149">
        <f t="shared" si="2"/>
        <v>100.00000000000001</v>
      </c>
      <c r="G22" s="146">
        <f t="shared" si="2"/>
        <v>4116</v>
      </c>
      <c r="H22" s="150">
        <f t="shared" si="2"/>
        <v>100.00000000000001</v>
      </c>
    </row>
    <row r="23" spans="2:8" ht="15.75">
      <c r="B23" s="113" t="s">
        <v>96</v>
      </c>
      <c r="C23" s="114">
        <f>E23+G23</f>
        <v>835</v>
      </c>
      <c r="D23" s="115">
        <f>C23/C22%</f>
        <v>10.83430647463345</v>
      </c>
      <c r="E23" s="116">
        <v>380</v>
      </c>
      <c r="F23" s="117">
        <f>E23/E22%</f>
        <v>10.582010582010582</v>
      </c>
      <c r="G23" s="114">
        <v>455</v>
      </c>
      <c r="H23" s="118">
        <f>G23/G22%</f>
        <v>11.054421768707483</v>
      </c>
    </row>
    <row r="24" spans="2:8" ht="15.75">
      <c r="B24" s="119" t="s">
        <v>97</v>
      </c>
      <c r="C24" s="114">
        <f aca="true" t="shared" si="3" ref="C24:C29">E24+G24</f>
        <v>974</v>
      </c>
      <c r="D24" s="115">
        <f>C24/C22%</f>
        <v>12.63786168418321</v>
      </c>
      <c r="E24" s="116">
        <v>488</v>
      </c>
      <c r="F24" s="117">
        <f>E24/E22%</f>
        <v>13.589529379003064</v>
      </c>
      <c r="G24" s="114">
        <v>486</v>
      </c>
      <c r="H24" s="118">
        <f>G24/G22%</f>
        <v>11.807580174927114</v>
      </c>
    </row>
    <row r="25" spans="2:8" ht="15.75">
      <c r="B25" s="119" t="s">
        <v>98</v>
      </c>
      <c r="C25" s="114">
        <f t="shared" si="3"/>
        <v>1661</v>
      </c>
      <c r="D25" s="115">
        <f>C25/C22%</f>
        <v>21.55183599325289</v>
      </c>
      <c r="E25" s="116">
        <v>751</v>
      </c>
      <c r="F25" s="117">
        <f>E25/E22%</f>
        <v>20.913394597605127</v>
      </c>
      <c r="G25" s="114">
        <v>910</v>
      </c>
      <c r="H25" s="118">
        <f>G25/G22%</f>
        <v>22.108843537414966</v>
      </c>
    </row>
    <row r="26" spans="2:8" ht="15.75">
      <c r="B26" s="119" t="s">
        <v>99</v>
      </c>
      <c r="C26" s="114">
        <f t="shared" si="3"/>
        <v>1204</v>
      </c>
      <c r="D26" s="115">
        <f>C26/C22%</f>
        <v>15.622161671207994</v>
      </c>
      <c r="E26" s="116">
        <v>532</v>
      </c>
      <c r="F26" s="117">
        <f>E26/E22%</f>
        <v>14.814814814814817</v>
      </c>
      <c r="G26" s="114">
        <v>672</v>
      </c>
      <c r="H26" s="118">
        <f>G26/G22%</f>
        <v>16.3265306122449</v>
      </c>
    </row>
    <row r="27" spans="2:8" ht="15.75">
      <c r="B27" s="119" t="s">
        <v>100</v>
      </c>
      <c r="C27" s="114">
        <f t="shared" si="3"/>
        <v>1356</v>
      </c>
      <c r="D27" s="115">
        <f>C27/C22%</f>
        <v>17.59439470611133</v>
      </c>
      <c r="E27" s="116">
        <v>590</v>
      </c>
      <c r="F27" s="117">
        <f>E27/E22%</f>
        <v>16.429963798384854</v>
      </c>
      <c r="G27" s="114">
        <v>766</v>
      </c>
      <c r="H27" s="118">
        <f>G27/G22%</f>
        <v>18.61030126336249</v>
      </c>
    </row>
    <row r="28" spans="2:8" ht="15.75">
      <c r="B28" s="113" t="s">
        <v>101</v>
      </c>
      <c r="C28" s="114">
        <f t="shared" si="3"/>
        <v>1190</v>
      </c>
      <c r="D28" s="115">
        <f>C28/C22%</f>
        <v>15.44050862851953</v>
      </c>
      <c r="E28" s="116">
        <v>579</v>
      </c>
      <c r="F28" s="117">
        <f>E28/E22%</f>
        <v>16.123642439431915</v>
      </c>
      <c r="G28" s="114">
        <v>611</v>
      </c>
      <c r="H28" s="118">
        <f>G28/G22%</f>
        <v>14.844509232264336</v>
      </c>
    </row>
    <row r="29" spans="2:8" ht="16.5" thickBot="1">
      <c r="B29" s="132" t="s">
        <v>102</v>
      </c>
      <c r="C29" s="114">
        <f t="shared" si="3"/>
        <v>487</v>
      </c>
      <c r="D29" s="115">
        <f>C29/C22%</f>
        <v>6.318930842091605</v>
      </c>
      <c r="E29" s="126">
        <v>271</v>
      </c>
      <c r="F29" s="127">
        <f>E29/E22%</f>
        <v>7.546644388749653</v>
      </c>
      <c r="G29" s="128">
        <v>216</v>
      </c>
      <c r="H29" s="129">
        <f>G29/G22%</f>
        <v>5.247813411078718</v>
      </c>
    </row>
  </sheetData>
  <mergeCells count="6">
    <mergeCell ref="E20:F20"/>
    <mergeCell ref="B2:H2"/>
    <mergeCell ref="B4:B5"/>
    <mergeCell ref="C4:D4"/>
    <mergeCell ref="E4:F4"/>
    <mergeCell ref="G4:H4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3"/>
  <sheetViews>
    <sheetView workbookViewId="0" topLeftCell="A1">
      <selection activeCell="E13" sqref="E13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1" ht="20.25" customHeight="1">
      <c r="H1" s="130" t="s">
        <v>104</v>
      </c>
    </row>
    <row r="2" spans="2:8" ht="36" customHeight="1">
      <c r="B2" s="239" t="s">
        <v>108</v>
      </c>
      <c r="C2" s="239"/>
      <c r="D2" s="239"/>
      <c r="E2" s="239"/>
      <c r="F2" s="239"/>
      <c r="G2" s="239"/>
      <c r="H2" s="239"/>
    </row>
    <row r="3" spans="2:8" ht="19.5" customHeight="1" thickBot="1">
      <c r="B3" s="108"/>
      <c r="C3" s="108"/>
      <c r="D3" s="108"/>
      <c r="E3" s="108"/>
      <c r="F3" s="108"/>
      <c r="G3" s="108"/>
      <c r="H3" s="108"/>
    </row>
    <row r="4" spans="2:8" ht="24" customHeight="1" thickBot="1">
      <c r="B4" s="233" t="s">
        <v>71</v>
      </c>
      <c r="C4" s="235" t="s">
        <v>72</v>
      </c>
      <c r="D4" s="236"/>
      <c r="E4" s="236" t="s">
        <v>19</v>
      </c>
      <c r="F4" s="236"/>
      <c r="G4" s="236" t="s">
        <v>73</v>
      </c>
      <c r="H4" s="237"/>
    </row>
    <row r="5" spans="2:8" ht="15.75" thickBot="1">
      <c r="B5" s="234"/>
      <c r="C5" s="109" t="s">
        <v>3</v>
      </c>
      <c r="D5" s="110" t="s">
        <v>74</v>
      </c>
      <c r="E5" s="110" t="s">
        <v>3</v>
      </c>
      <c r="F5" s="110" t="s">
        <v>74</v>
      </c>
      <c r="G5" s="110" t="s">
        <v>3</v>
      </c>
      <c r="H5" s="111" t="s">
        <v>74</v>
      </c>
    </row>
    <row r="6" spans="2:8" ht="25.5" customHeight="1">
      <c r="B6" s="112"/>
      <c r="C6" s="146">
        <f aca="true" t="shared" si="0" ref="C6:H6">SUM(C7:C12)</f>
        <v>7707</v>
      </c>
      <c r="D6" s="147">
        <f t="shared" si="0"/>
        <v>100.00000000000001</v>
      </c>
      <c r="E6" s="146">
        <f t="shared" si="0"/>
        <v>3591</v>
      </c>
      <c r="F6" s="149">
        <f t="shared" si="0"/>
        <v>100.00000000000001</v>
      </c>
      <c r="G6" s="146">
        <f t="shared" si="0"/>
        <v>4116</v>
      </c>
      <c r="H6" s="150">
        <f t="shared" si="0"/>
        <v>100.00000000000001</v>
      </c>
    </row>
    <row r="7" spans="2:8" ht="15.75">
      <c r="B7" s="113" t="s">
        <v>75</v>
      </c>
      <c r="C7" s="114">
        <f aca="true" t="shared" si="1" ref="C7:C12">E7+G7</f>
        <v>708</v>
      </c>
      <c r="D7" s="115">
        <f>C7/C6%</f>
        <v>9.186453873102375</v>
      </c>
      <c r="E7" s="116">
        <v>356</v>
      </c>
      <c r="F7" s="117">
        <f>E7/E6%</f>
        <v>9.913673071567809</v>
      </c>
      <c r="G7" s="114">
        <v>352</v>
      </c>
      <c r="H7" s="118">
        <f>G7/G6%</f>
        <v>8.551992225461614</v>
      </c>
    </row>
    <row r="8" spans="2:8" ht="15.75">
      <c r="B8" s="119" t="s">
        <v>76</v>
      </c>
      <c r="C8" s="114">
        <f t="shared" si="1"/>
        <v>1306</v>
      </c>
      <c r="D8" s="115">
        <f>C8/C6%</f>
        <v>16.94563383936681</v>
      </c>
      <c r="E8" s="116">
        <v>710</v>
      </c>
      <c r="F8" s="117">
        <f>E8/E6%</f>
        <v>19.77165135059872</v>
      </c>
      <c r="G8" s="114">
        <v>596</v>
      </c>
      <c r="H8" s="118">
        <f>G8/G6%</f>
        <v>14.48007774538387</v>
      </c>
    </row>
    <row r="9" spans="2:8" ht="15.75">
      <c r="B9" s="119" t="s">
        <v>77</v>
      </c>
      <c r="C9" s="114">
        <f t="shared" si="1"/>
        <v>1564</v>
      </c>
      <c r="D9" s="115">
        <f>C9/C6%</f>
        <v>20.293239911768524</v>
      </c>
      <c r="E9" s="116">
        <v>796</v>
      </c>
      <c r="F9" s="117">
        <f>E9/E6%</f>
        <v>22.166527429685328</v>
      </c>
      <c r="G9" s="114">
        <v>768</v>
      </c>
      <c r="H9" s="118">
        <f>G9/G6%</f>
        <v>18.658892128279884</v>
      </c>
    </row>
    <row r="10" spans="2:8" ht="15.75">
      <c r="B10" s="119" t="s">
        <v>78</v>
      </c>
      <c r="C10" s="114">
        <f t="shared" si="1"/>
        <v>1494</v>
      </c>
      <c r="D10" s="115">
        <f>C10/C6%</f>
        <v>19.3849746983262</v>
      </c>
      <c r="E10" s="116">
        <v>699</v>
      </c>
      <c r="F10" s="117">
        <f>E10/E6%</f>
        <v>19.465329991645785</v>
      </c>
      <c r="G10" s="114">
        <v>795</v>
      </c>
      <c r="H10" s="118">
        <f>G10/G6%</f>
        <v>19.314868804664723</v>
      </c>
    </row>
    <row r="11" spans="2:8" ht="15.75">
      <c r="B11" s="119" t="s">
        <v>79</v>
      </c>
      <c r="C11" s="114">
        <f t="shared" si="1"/>
        <v>1348</v>
      </c>
      <c r="D11" s="115">
        <f>C11/C6%</f>
        <v>17.490592967432207</v>
      </c>
      <c r="E11" s="116">
        <v>563</v>
      </c>
      <c r="F11" s="117">
        <f>E11/E6%</f>
        <v>15.678084099136733</v>
      </c>
      <c r="G11" s="114">
        <v>785</v>
      </c>
      <c r="H11" s="118">
        <f>G11/G6%</f>
        <v>19.071914480077748</v>
      </c>
    </row>
    <row r="12" spans="2:8" ht="15.75">
      <c r="B12" s="119" t="s">
        <v>80</v>
      </c>
      <c r="C12" s="114">
        <f t="shared" si="1"/>
        <v>1287</v>
      </c>
      <c r="D12" s="115">
        <f>C12/C6%</f>
        <v>16.699104710003894</v>
      </c>
      <c r="E12" s="116">
        <v>467</v>
      </c>
      <c r="F12" s="117">
        <f>E12/E6%</f>
        <v>13.004734057365637</v>
      </c>
      <c r="G12" s="114">
        <v>820</v>
      </c>
      <c r="H12" s="118">
        <f>G12/G6%</f>
        <v>19.922254616132168</v>
      </c>
    </row>
    <row r="13" spans="2:8" ht="15.75">
      <c r="B13" s="120"/>
      <c r="C13" s="121"/>
      <c r="D13" s="122"/>
      <c r="E13" s="123"/>
      <c r="F13" s="124"/>
      <c r="G13" s="121"/>
      <c r="H13" s="124"/>
    </row>
    <row r="14" spans="2:8" ht="43.5" customHeight="1" thickBot="1">
      <c r="B14" s="238" t="s">
        <v>81</v>
      </c>
      <c r="C14" s="238"/>
      <c r="D14" s="238"/>
      <c r="E14" s="238"/>
      <c r="F14" s="238"/>
      <c r="G14" s="238"/>
      <c r="H14" s="238"/>
    </row>
    <row r="15" spans="2:8" ht="16.5" thickBot="1">
      <c r="B15" s="233" t="s">
        <v>71</v>
      </c>
      <c r="C15" s="235" t="s">
        <v>72</v>
      </c>
      <c r="D15" s="236"/>
      <c r="E15" s="236" t="s">
        <v>19</v>
      </c>
      <c r="F15" s="236"/>
      <c r="G15" s="236" t="s">
        <v>73</v>
      </c>
      <c r="H15" s="237"/>
    </row>
    <row r="16" spans="2:8" ht="21.75" customHeight="1" thickBot="1">
      <c r="B16" s="234"/>
      <c r="C16" s="109" t="s">
        <v>3</v>
      </c>
      <c r="D16" s="110" t="s">
        <v>74</v>
      </c>
      <c r="E16" s="110" t="s">
        <v>3</v>
      </c>
      <c r="F16" s="110" t="s">
        <v>74</v>
      </c>
      <c r="G16" s="110" t="s">
        <v>3</v>
      </c>
      <c r="H16" s="111" t="s">
        <v>74</v>
      </c>
    </row>
    <row r="17" spans="2:8" ht="21.75" customHeight="1">
      <c r="B17" s="112"/>
      <c r="C17" s="151">
        <f aca="true" t="shared" si="2" ref="C17:H17">SUM(C18:C23)</f>
        <v>7799</v>
      </c>
      <c r="D17" s="152">
        <f t="shared" si="2"/>
        <v>100</v>
      </c>
      <c r="E17" s="151">
        <f t="shared" si="2"/>
        <v>3673</v>
      </c>
      <c r="F17" s="153">
        <f t="shared" si="2"/>
        <v>100</v>
      </c>
      <c r="G17" s="151">
        <f t="shared" si="2"/>
        <v>4126</v>
      </c>
      <c r="H17" s="154">
        <f t="shared" si="2"/>
        <v>100</v>
      </c>
    </row>
    <row r="18" spans="2:8" ht="15.75">
      <c r="B18" s="113" t="s">
        <v>75</v>
      </c>
      <c r="C18" s="114">
        <f aca="true" t="shared" si="3" ref="C18:C23">E18+G18</f>
        <v>776</v>
      </c>
      <c r="D18" s="115">
        <f>C18/C17%</f>
        <v>9.949993588921657</v>
      </c>
      <c r="E18" s="116">
        <v>392</v>
      </c>
      <c r="F18" s="117">
        <f>E18/E17%</f>
        <v>10.672474816226519</v>
      </c>
      <c r="G18" s="114">
        <v>384</v>
      </c>
      <c r="H18" s="118">
        <f>G18/G17%</f>
        <v>9.30683470673776</v>
      </c>
    </row>
    <row r="19" spans="2:8" ht="15.75">
      <c r="B19" s="119" t="s">
        <v>76</v>
      </c>
      <c r="C19" s="114">
        <f t="shared" si="3"/>
        <v>1709</v>
      </c>
      <c r="D19" s="115">
        <f>C19/C17%</f>
        <v>21.913065777663803</v>
      </c>
      <c r="E19" s="116">
        <v>921</v>
      </c>
      <c r="F19" s="117">
        <f>E19/E17%</f>
        <v>25.074870677919957</v>
      </c>
      <c r="G19" s="114">
        <v>788</v>
      </c>
      <c r="H19" s="118">
        <f>G19/G17%</f>
        <v>19.098400387784782</v>
      </c>
    </row>
    <row r="20" spans="2:8" ht="15.75">
      <c r="B20" s="119" t="s">
        <v>77</v>
      </c>
      <c r="C20" s="114">
        <f t="shared" si="3"/>
        <v>1288</v>
      </c>
      <c r="D20" s="115">
        <f>C20/C17%</f>
        <v>16.51493781254007</v>
      </c>
      <c r="E20" s="116">
        <v>678</v>
      </c>
      <c r="F20" s="117">
        <f>E20/E17%</f>
        <v>18.45902531990199</v>
      </c>
      <c r="G20" s="114">
        <v>610</v>
      </c>
      <c r="H20" s="118">
        <f>G20/G17%</f>
        <v>14.784294716432381</v>
      </c>
    </row>
    <row r="21" spans="2:8" ht="15.75">
      <c r="B21" s="119" t="s">
        <v>78</v>
      </c>
      <c r="C21" s="114">
        <f t="shared" si="3"/>
        <v>1463</v>
      </c>
      <c r="D21" s="115">
        <f>C21/C17%</f>
        <v>18.758815232722146</v>
      </c>
      <c r="E21" s="116">
        <v>694</v>
      </c>
      <c r="F21" s="117">
        <f>E21/E17%</f>
        <v>18.894636536890825</v>
      </c>
      <c r="G21" s="114">
        <v>769</v>
      </c>
      <c r="H21" s="118">
        <f>G21/G17%</f>
        <v>18.637905962190985</v>
      </c>
    </row>
    <row r="22" spans="2:8" ht="15.75">
      <c r="B22" s="119" t="s">
        <v>79</v>
      </c>
      <c r="C22" s="114">
        <f t="shared" si="3"/>
        <v>1286</v>
      </c>
      <c r="D22" s="115">
        <f>C22/C17%</f>
        <v>16.48929349916656</v>
      </c>
      <c r="E22" s="116">
        <v>518</v>
      </c>
      <c r="F22" s="117">
        <f>E22/E17%</f>
        <v>14.102913150013615</v>
      </c>
      <c r="G22" s="114">
        <v>768</v>
      </c>
      <c r="H22" s="118">
        <f>G22/G17%</f>
        <v>18.61366941347552</v>
      </c>
    </row>
    <row r="23" spans="2:8" ht="16.5" thickBot="1">
      <c r="B23" s="119" t="s">
        <v>80</v>
      </c>
      <c r="C23" s="114">
        <f t="shared" si="3"/>
        <v>1277</v>
      </c>
      <c r="D23" s="125">
        <f>C23/C17%</f>
        <v>16.373894088985768</v>
      </c>
      <c r="E23" s="126">
        <v>470</v>
      </c>
      <c r="F23" s="127">
        <f>E23/E17%</f>
        <v>12.796079499047101</v>
      </c>
      <c r="G23" s="128">
        <v>807</v>
      </c>
      <c r="H23" s="129">
        <f>G23/G17%</f>
        <v>19.558894813378576</v>
      </c>
    </row>
  </sheetData>
  <mergeCells count="10">
    <mergeCell ref="B2:H2"/>
    <mergeCell ref="B4:B5"/>
    <mergeCell ref="C4:D4"/>
    <mergeCell ref="E4:F4"/>
    <mergeCell ref="G4:H4"/>
    <mergeCell ref="B14:H14"/>
    <mergeCell ref="B15:B16"/>
    <mergeCell ref="C15:D15"/>
    <mergeCell ref="E15:F15"/>
    <mergeCell ref="G15:H15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KGÓRSKA</cp:lastModifiedBy>
  <cp:lastPrinted>2013-05-06T08:34:51Z</cp:lastPrinted>
  <dcterms:created xsi:type="dcterms:W3CDTF">1997-02-26T13:46:56Z</dcterms:created>
  <dcterms:modified xsi:type="dcterms:W3CDTF">2013-05-06T08:38:43Z</dcterms:modified>
  <cp:category/>
  <cp:version/>
  <cp:contentType/>
  <cp:contentStatus/>
</cp:coreProperties>
</file>