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10" activeTab="0"/>
  </bookViews>
  <sheets>
    <sheet name="Stan -IX 2013" sheetId="1" r:id="rId1"/>
    <sheet name="Bez.szcz. syt." sheetId="2" r:id="rId2"/>
    <sheet name="Dynamika 2013" sheetId="3" r:id="rId3"/>
    <sheet name="Stopa bez.2013" sheetId="4" r:id="rId4"/>
    <sheet name="IX 2013" sheetId="5" r:id="rId5"/>
    <sheet name="Struktura IX 2013" sheetId="6" r:id="rId6"/>
  </sheets>
  <definedNames/>
  <calcPr fullCalcOnLoad="1"/>
</workbook>
</file>

<file path=xl/sharedStrings.xml><?xml version="1.0" encoding="utf-8"?>
<sst xmlns="http://schemas.openxmlformats.org/spreadsheetml/2006/main" count="201" uniqueCount="120">
  <si>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</si>
  <si>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</si>
  <si>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</si>
  <si>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</si>
  <si>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</si>
  <si>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</si>
  <si>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</si>
  <si>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</si>
  <si>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</si>
  <si>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</si>
  <si>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</si>
  <si>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</si>
  <si>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</si>
  <si>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</si>
  <si>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</si>
  <si>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</si>
  <si>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</si>
  <si>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</si>
  <si>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</si>
  <si>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</si>
  <si>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</si>
  <si>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</si>
  <si>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</si>
  <si>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</si>
  <si>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</si>
  <si>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</si>
  <si>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</si>
  <si>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</si>
  <si>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</si>
  <si>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</si>
  <si>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</si>
  <si>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</si>
  <si>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</si>
  <si>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</si>
  <si>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Do 25-go roku           życia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</si>
  <si>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</si>
  <si>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</si>
  <si>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</si>
  <si>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</si>
  <si>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</si>
  <si>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</si>
  <si>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</si>
  <si>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</si>
  <si>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</si>
  <si>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</si>
  <si>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</si>
  <si>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</si>
  <si>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</si>
  <si>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Tabela nr 1</t>
  </si>
  <si>
    <t>Długo-trwale bezro-botne</t>
  </si>
  <si>
    <t>31 XII 2012</t>
  </si>
  <si>
    <t>Dynamika  XII /2012 = 100 %</t>
  </si>
  <si>
    <t xml:space="preserve">Bezrobotni zarejestrowani                            wg stanu na  31 XII 2012 r. </t>
  </si>
  <si>
    <t>Dynamika 31 XII 2012 = 100 %</t>
  </si>
  <si>
    <t>31 I 2013</t>
  </si>
  <si>
    <t>Tabela nr 3</t>
  </si>
  <si>
    <t>28 II 2013</t>
  </si>
  <si>
    <t>Tabela nr 4</t>
  </si>
  <si>
    <t>JELENIA  GÓRA   -    liczba bezrobotnych</t>
  </si>
  <si>
    <t xml:space="preserve">stopa bezrobocia %  </t>
  </si>
  <si>
    <t>POWIAT JELENIOGÓRSKI  -  liczba bezrobotnych</t>
  </si>
  <si>
    <t xml:space="preserve">stopa bezrobocia % </t>
  </si>
  <si>
    <t>z prawem do zasiłku      ogółem            %</t>
  </si>
  <si>
    <t>Kształtowanie się stopy bezrobocia w poszczególnych miesiącach 2013 roku</t>
  </si>
  <si>
    <t>ROK  2013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</si>
  <si>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</si>
  <si>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</si>
  <si>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</si>
  <si>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</si>
  <si>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</si>
  <si>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</si>
  <si>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</si>
  <si>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</si>
  <si>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</si>
  <si>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Struktura bezrobotnych według czasu pozostawania bez pracy -  stan na 31 grudnia  2012 r.</t>
  </si>
  <si>
    <t>Tabela nr 5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</si>
  <si>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</si>
  <si>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</si>
  <si>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</si>
  <si>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</si>
  <si>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</si>
  <si>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</si>
  <si>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</si>
  <si>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</si>
  <si>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</si>
  <si>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</si>
  <si>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</si>
  <si>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</si>
  <si>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</si>
  <si>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</si>
  <si>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</si>
  <si>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</si>
  <si>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</si>
  <si>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</si>
  <si>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</si>
  <si>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</si>
  <si>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31 III 2013</t>
  </si>
  <si>
    <t>Tabela nr 6</t>
  </si>
  <si>
    <t>30 IV 2013</t>
  </si>
  <si>
    <t>31 V 2013</t>
  </si>
  <si>
    <t>30 VI 2013</t>
  </si>
  <si>
    <t>31 VII 2013</t>
  </si>
  <si>
    <t>31 VIII 2013</t>
  </si>
  <si>
    <t>Osoby będące         w szcze- gólnej sytuacji na            rynku pracy</t>
  </si>
  <si>
    <t>Kobiety, które nie podjęły zatrudnie-nia po urodzeniu dziecka</t>
  </si>
  <si>
    <t>Bez               doświa-dczenia                zawodo-       wego</t>
  </si>
  <si>
    <t>Bez               wykszta-łcenia                   średniego</t>
  </si>
  <si>
    <t>Samotnie wycho-wujące co najmniej     jedno  dziecko do 18 roku                     życia</t>
  </si>
  <si>
    <t>Czas pozostawania bez pracy</t>
  </si>
  <si>
    <t>Bez                  kwalifi-kacji zawodo-wych</t>
  </si>
  <si>
    <t>Struktura bezrobotnych według czasu pozostawania bez pracy - stan na 30 września 2013 r.</t>
  </si>
  <si>
    <t>Struktura bezrobotnych według wieku, poziomu wykształcenia, stażu pracy,                                              według stanu na 30 września  2013 r.</t>
  </si>
  <si>
    <t>30 IX 2013</t>
  </si>
  <si>
    <t xml:space="preserve">Liczba bezrobotnych ogółem oraz dynamika bezrobocia:  grudzień 2012 r. - wrzesień 2013 r. </t>
  </si>
  <si>
    <t>Bezrobotni zarejestrowani                                     wg stanu na  30 IX 2013 r.</t>
  </si>
  <si>
    <t>Bezrobotni  zarejestrowani                                      -   stan na 30 IX 2013 r.</t>
  </si>
  <si>
    <t>Stopa bezrobocia (w %)  -  stan w końcu sierpnia  2013 r.</t>
  </si>
  <si>
    <t>Bezrobotni zarejestrowani  -                                        stan na 30 IX 2013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</si>
  <si>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I-IX / 2013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</si>
  <si>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IX / 2013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</si>
</sst>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/>
    </xf>
    <xf numFmtId="164" fontId="9" fillId="2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9" fillId="22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center" vertical="center"/>
    </xf>
    <xf numFmtId="3" fontId="34" fillId="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6" fillId="23" borderId="10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164" fontId="11" fillId="23" borderId="10" xfId="0" applyNumberFormat="1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top" wrapText="1"/>
    </xf>
    <xf numFmtId="0" fontId="14" fillId="23" borderId="10" xfId="0" applyFont="1" applyFill="1" applyBorder="1" applyAlignment="1">
      <alignment horizontal="center" vertical="top" wrapText="1"/>
    </xf>
    <xf numFmtId="0" fontId="22" fillId="23" borderId="10" xfId="0" applyFont="1" applyFill="1" applyBorder="1" applyAlignment="1">
      <alignment horizontal="center" vertical="top" wrapText="1"/>
    </xf>
    <xf numFmtId="0" fontId="35" fillId="23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17" fillId="0" borderId="0" xfId="0" applyFont="1" applyAlignment="1">
      <alignment/>
    </xf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2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7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2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7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0" fontId="39" fillId="0" borderId="24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3" fontId="40" fillId="0" borderId="10" xfId="0" applyNumberFormat="1" applyFont="1" applyBorder="1" applyAlignment="1">
      <alignment horizontal="right"/>
    </xf>
    <xf numFmtId="165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165" fontId="40" fillId="0" borderId="10" xfId="0" applyNumberFormat="1" applyFont="1" applyBorder="1" applyAlignment="1">
      <alignment horizontal="right"/>
    </xf>
    <xf numFmtId="165" fontId="40" fillId="0" borderId="16" xfId="0" applyNumberFormat="1" applyFont="1" applyBorder="1" applyAlignment="1">
      <alignment horizontal="right"/>
    </xf>
    <xf numFmtId="49" fontId="15" fillId="0" borderId="13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165" fontId="40" fillId="0" borderId="0" xfId="0" applyNumberFormat="1" applyFont="1" applyBorder="1" applyAlignment="1">
      <alignment horizontal="right"/>
    </xf>
    <xf numFmtId="165" fontId="40" fillId="0" borderId="25" xfId="0" applyNumberFormat="1" applyFont="1" applyBorder="1" applyAlignment="1">
      <alignment horizontal="right"/>
    </xf>
    <xf numFmtId="0" fontId="40" fillId="0" borderId="25" xfId="0" applyFont="1" applyBorder="1" applyAlignment="1">
      <alignment horizontal="right"/>
    </xf>
    <xf numFmtId="165" fontId="40" fillId="0" borderId="25" xfId="0" applyNumberFormat="1" applyFont="1" applyBorder="1" applyAlignment="1">
      <alignment horizontal="right"/>
    </xf>
    <xf numFmtId="3" fontId="40" fillId="0" borderId="25" xfId="0" applyNumberFormat="1" applyFont="1" applyBorder="1" applyAlignment="1">
      <alignment horizontal="right"/>
    </xf>
    <xf numFmtId="165" fontId="40" fillId="0" borderId="2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 wrapText="1"/>
    </xf>
    <xf numFmtId="3" fontId="40" fillId="0" borderId="25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166" fontId="40" fillId="0" borderId="10" xfId="0" applyNumberFormat="1" applyFont="1" applyBorder="1" applyAlignment="1">
      <alignment horizontal="right"/>
    </xf>
    <xf numFmtId="166" fontId="40" fillId="0" borderId="25" xfId="0" applyNumberFormat="1" applyFont="1" applyBorder="1" applyAlignment="1">
      <alignment horizontal="right"/>
    </xf>
    <xf numFmtId="0" fontId="28" fillId="0" borderId="21" xfId="0" applyFont="1" applyBorder="1" applyAlignment="1">
      <alignment horizontal="center" wrapText="1"/>
    </xf>
    <xf numFmtId="3" fontId="27" fillId="24" borderId="26" xfId="0" applyNumberFormat="1" applyFont="1" applyFill="1" applyBorder="1" applyAlignment="1">
      <alignment horizontal="right"/>
    </xf>
    <xf numFmtId="166" fontId="27" fillId="24" borderId="26" xfId="0" applyNumberFormat="1" applyFont="1" applyFill="1" applyBorder="1" applyAlignment="1">
      <alignment horizontal="right"/>
    </xf>
    <xf numFmtId="166" fontId="27" fillId="24" borderId="27" xfId="0" applyNumberFormat="1" applyFont="1" applyFill="1" applyBorder="1" applyAlignment="1">
      <alignment horizontal="right"/>
    </xf>
    <xf numFmtId="165" fontId="27" fillId="24" borderId="26" xfId="0" applyNumberFormat="1" applyFont="1" applyFill="1" applyBorder="1" applyAlignment="1">
      <alignment horizontal="right"/>
    </xf>
    <xf numFmtId="165" fontId="27" fillId="24" borderId="27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 wrapText="1"/>
    </xf>
    <xf numFmtId="0" fontId="39" fillId="0" borderId="29" xfId="0" applyFont="1" applyBorder="1" applyAlignment="1">
      <alignment horizontal="center" wrapText="1"/>
    </xf>
    <xf numFmtId="3" fontId="40" fillId="0" borderId="26" xfId="0" applyNumberFormat="1" applyFont="1" applyBorder="1" applyAlignment="1">
      <alignment horizontal="right"/>
    </xf>
    <xf numFmtId="165" fontId="40" fillId="0" borderId="26" xfId="0" applyNumberFormat="1" applyFont="1" applyBorder="1" applyAlignment="1">
      <alignment horizontal="right"/>
    </xf>
    <xf numFmtId="0" fontId="40" fillId="0" borderId="26" xfId="0" applyFont="1" applyBorder="1" applyAlignment="1">
      <alignment horizontal="right"/>
    </xf>
    <xf numFmtId="165" fontId="40" fillId="0" borderId="26" xfId="0" applyNumberFormat="1" applyFont="1" applyBorder="1" applyAlignment="1">
      <alignment horizontal="right"/>
    </xf>
    <xf numFmtId="3" fontId="27" fillId="24" borderId="21" xfId="0" applyNumberFormat="1" applyFont="1" applyFill="1" applyBorder="1" applyAlignment="1">
      <alignment horizontal="right"/>
    </xf>
    <xf numFmtId="166" fontId="27" fillId="24" borderId="22" xfId="0" applyNumberFormat="1" applyFont="1" applyFill="1" applyBorder="1" applyAlignment="1">
      <alignment horizontal="right"/>
    </xf>
    <xf numFmtId="3" fontId="27" fillId="24" borderId="22" xfId="0" applyNumberFormat="1" applyFont="1" applyFill="1" applyBorder="1" applyAlignment="1">
      <alignment horizontal="right"/>
    </xf>
    <xf numFmtId="165" fontId="27" fillId="24" borderId="22" xfId="0" applyNumberFormat="1" applyFont="1" applyFill="1" applyBorder="1" applyAlignment="1">
      <alignment horizontal="right"/>
    </xf>
    <xf numFmtId="165" fontId="27" fillId="24" borderId="23" xfId="0" applyNumberFormat="1" applyFont="1" applyFill="1" applyBorder="1" applyAlignment="1">
      <alignment horizontal="right"/>
    </xf>
    <xf numFmtId="165" fontId="40" fillId="0" borderId="27" xfId="0" applyNumberFormat="1" applyFont="1" applyBorder="1" applyAlignment="1">
      <alignment horizontal="right"/>
    </xf>
    <xf numFmtId="3" fontId="27" fillId="7" borderId="21" xfId="0" applyNumberFormat="1" applyFont="1" applyFill="1" applyBorder="1" applyAlignment="1">
      <alignment horizontal="right"/>
    </xf>
    <xf numFmtId="166" fontId="27" fillId="7" borderId="22" xfId="0" applyNumberFormat="1" applyFont="1" applyFill="1" applyBorder="1" applyAlignment="1">
      <alignment horizontal="right"/>
    </xf>
    <xf numFmtId="3" fontId="27" fillId="7" borderId="22" xfId="0" applyNumberFormat="1" applyFont="1" applyFill="1" applyBorder="1" applyAlignment="1">
      <alignment horizontal="right"/>
    </xf>
    <xf numFmtId="165" fontId="27" fillId="7" borderId="22" xfId="0" applyNumberFormat="1" applyFont="1" applyFill="1" applyBorder="1" applyAlignment="1">
      <alignment horizontal="right"/>
    </xf>
    <xf numFmtId="165" fontId="27" fillId="7" borderId="23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3" fontId="40" fillId="0" borderId="30" xfId="0" applyNumberFormat="1" applyFont="1" applyFill="1" applyBorder="1" applyAlignment="1">
      <alignment horizontal="right"/>
    </xf>
    <xf numFmtId="164" fontId="9" fillId="0" borderId="31" xfId="0" applyNumberFormat="1" applyFont="1" applyFill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164" fontId="11" fillId="7" borderId="31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4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23" borderId="10" xfId="0" applyFont="1" applyFill="1" applyBorder="1" applyAlignment="1">
      <alignment horizontal="center" vertical="center" wrapText="1"/>
    </xf>
    <xf numFmtId="0" fontId="6" fillId="23" borderId="33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3" fontId="11" fillId="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3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3" borderId="10" xfId="0" applyFont="1" applyFill="1" applyBorder="1" applyAlignment="1">
      <alignment horizont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wrapText="1"/>
    </xf>
    <xf numFmtId="0" fontId="21" fillId="22" borderId="3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21" fillId="4" borderId="3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3" fillId="22" borderId="35" xfId="0" applyFont="1" applyFill="1" applyBorder="1" applyAlignment="1">
      <alignment horizontal="center" vertical="center" wrapText="1"/>
    </xf>
    <xf numFmtId="0" fontId="9" fillId="22" borderId="36" xfId="0" applyFont="1" applyFill="1" applyBorder="1" applyAlignment="1">
      <alignment horizontal="center" vertical="center" wrapText="1"/>
    </xf>
    <xf numFmtId="0" fontId="9" fillId="22" borderId="37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40" xfId="0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9">
      <selection activeCell="F29" sqref="F29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5.75">
      <c r="A1" s="1"/>
      <c r="B1" s="1"/>
      <c r="C1" s="1"/>
      <c r="D1" s="1"/>
      <c r="E1" s="1"/>
      <c r="F1" s="1"/>
      <c r="G1" s="74" t="s">
        <v>48</v>
      </c>
    </row>
    <row r="2" spans="1:7" ht="12" customHeight="1">
      <c r="A2" s="1"/>
      <c r="B2" s="1"/>
      <c r="C2" s="1"/>
      <c r="D2" s="1"/>
      <c r="E2" s="1"/>
      <c r="F2" s="2"/>
      <c r="G2" s="1"/>
    </row>
    <row r="3" spans="1:7" ht="12.75">
      <c r="A3" s="184" t="s">
        <v>0</v>
      </c>
      <c r="B3" s="184"/>
      <c r="C3" s="184"/>
      <c r="D3" s="184"/>
      <c r="E3" s="184"/>
      <c r="F3" s="184"/>
      <c r="G3" s="184"/>
    </row>
    <row r="4" spans="1:7" ht="24" customHeight="1">
      <c r="A4" s="184"/>
      <c r="B4" s="184"/>
      <c r="C4" s="184"/>
      <c r="D4" s="184"/>
      <c r="E4" s="184"/>
      <c r="F4" s="184"/>
      <c r="G4" s="184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80" t="s">
        <v>1</v>
      </c>
      <c r="B6" s="185" t="s">
        <v>2</v>
      </c>
      <c r="C6" s="185"/>
      <c r="D6" s="185"/>
      <c r="E6" s="180" t="s">
        <v>53</v>
      </c>
      <c r="F6" s="186"/>
      <c r="G6" s="186"/>
    </row>
    <row r="7" spans="1:7" ht="25.5">
      <c r="A7" s="180"/>
      <c r="B7" s="76" t="s">
        <v>3</v>
      </c>
      <c r="C7" s="182" t="s">
        <v>4</v>
      </c>
      <c r="D7" s="182"/>
      <c r="E7" s="182" t="s">
        <v>5</v>
      </c>
      <c r="F7" s="182"/>
      <c r="G7" s="77" t="s">
        <v>6</v>
      </c>
    </row>
    <row r="8" spans="1:7" ht="27" customHeight="1">
      <c r="A8" s="65" t="s">
        <v>47</v>
      </c>
      <c r="B8" s="66">
        <v>7679</v>
      </c>
      <c r="C8" s="172">
        <v>1509</v>
      </c>
      <c r="D8" s="172"/>
      <c r="E8" s="173">
        <v>0.985</v>
      </c>
      <c r="F8" s="168"/>
      <c r="G8" s="67">
        <v>1.063</v>
      </c>
    </row>
    <row r="9" spans="1:7" s="6" customFormat="1" ht="27" customHeight="1">
      <c r="A9" s="78" t="s">
        <v>50</v>
      </c>
      <c r="B9" s="21">
        <v>7799</v>
      </c>
      <c r="C9" s="169">
        <v>1420</v>
      </c>
      <c r="D9" s="170"/>
      <c r="E9" s="177">
        <v>1</v>
      </c>
      <c r="F9" s="178"/>
      <c r="G9" s="34">
        <v>1</v>
      </c>
    </row>
    <row r="10" spans="1:7" s="6" customFormat="1" ht="27" customHeight="1">
      <c r="A10" s="65" t="s">
        <v>102</v>
      </c>
      <c r="B10" s="66">
        <v>7045</v>
      </c>
      <c r="C10" s="172">
        <v>1210</v>
      </c>
      <c r="D10" s="172"/>
      <c r="E10" s="173">
        <v>0.903</v>
      </c>
      <c r="F10" s="168"/>
      <c r="G10" s="67">
        <v>0.852</v>
      </c>
    </row>
    <row r="11" spans="1:7" ht="28.5" customHeight="1">
      <c r="A11" s="7" t="s">
        <v>112</v>
      </c>
      <c r="B11" s="8">
        <v>7039</v>
      </c>
      <c r="C11" s="175">
        <v>1118</v>
      </c>
      <c r="D11" s="175"/>
      <c r="E11" s="176">
        <v>0.903</v>
      </c>
      <c r="F11" s="171"/>
      <c r="G11" s="9">
        <v>0.787</v>
      </c>
    </row>
    <row r="12" spans="1:8" ht="18.75" customHeight="1">
      <c r="A12" s="174" t="s">
        <v>20</v>
      </c>
      <c r="B12" s="174"/>
      <c r="C12" s="174"/>
      <c r="D12" s="174"/>
      <c r="E12" s="174"/>
      <c r="F12" s="174"/>
      <c r="G12" s="174"/>
      <c r="H12" s="10"/>
    </row>
    <row r="13" spans="1:7" ht="9" customHeight="1" hidden="1">
      <c r="A13" s="11"/>
      <c r="B13" s="12"/>
      <c r="C13" s="13"/>
      <c r="D13" s="13"/>
      <c r="E13" s="14"/>
      <c r="F13" s="14"/>
      <c r="G13" s="14"/>
    </row>
    <row r="14" spans="1:7" ht="31.5" customHeight="1">
      <c r="A14" s="189" t="s">
        <v>7</v>
      </c>
      <c r="B14" s="180" t="s">
        <v>117</v>
      </c>
      <c r="C14" s="180"/>
      <c r="D14" s="180"/>
      <c r="E14" s="180"/>
      <c r="F14" s="182" t="s">
        <v>118</v>
      </c>
      <c r="G14" s="180" t="s">
        <v>119</v>
      </c>
    </row>
    <row r="15" spans="1:7" ht="33" customHeight="1">
      <c r="A15" s="189"/>
      <c r="B15" s="187" t="s">
        <v>3</v>
      </c>
      <c r="C15" s="187"/>
      <c r="D15" s="181" t="s">
        <v>8</v>
      </c>
      <c r="E15" s="181"/>
      <c r="F15" s="183"/>
      <c r="G15" s="182"/>
    </row>
    <row r="16" spans="1:10" ht="18.75">
      <c r="A16" s="15" t="s">
        <v>9</v>
      </c>
      <c r="B16" s="179">
        <v>279</v>
      </c>
      <c r="C16" s="179"/>
      <c r="D16" s="179">
        <v>49</v>
      </c>
      <c r="E16" s="179"/>
      <c r="F16" s="16">
        <v>45</v>
      </c>
      <c r="G16" s="16">
        <v>152</v>
      </c>
      <c r="H16" s="17"/>
      <c r="I16" s="18"/>
      <c r="J16" s="19"/>
    </row>
    <row r="17" spans="1:10" ht="18.75">
      <c r="A17" s="15" t="s">
        <v>10</v>
      </c>
      <c r="B17" s="179">
        <v>339</v>
      </c>
      <c r="C17" s="179"/>
      <c r="D17" s="179">
        <v>60</v>
      </c>
      <c r="E17" s="179"/>
      <c r="F17" s="16">
        <v>32</v>
      </c>
      <c r="G17" s="16">
        <v>160</v>
      </c>
      <c r="I17" s="18"/>
      <c r="J17" s="19"/>
    </row>
    <row r="18" spans="1:10" ht="18.75">
      <c r="A18" s="15" t="s">
        <v>11</v>
      </c>
      <c r="B18" s="179">
        <v>246</v>
      </c>
      <c r="C18" s="179"/>
      <c r="D18" s="190">
        <v>47</v>
      </c>
      <c r="E18" s="190"/>
      <c r="F18" s="16">
        <v>90</v>
      </c>
      <c r="G18" s="16">
        <v>112</v>
      </c>
      <c r="I18" s="18"/>
      <c r="J18" s="19"/>
    </row>
    <row r="19" spans="1:10" ht="18.75">
      <c r="A19" s="15" t="s">
        <v>12</v>
      </c>
      <c r="B19" s="179">
        <v>665</v>
      </c>
      <c r="C19" s="179"/>
      <c r="D19" s="179">
        <v>124</v>
      </c>
      <c r="E19" s="179"/>
      <c r="F19" s="16">
        <v>103</v>
      </c>
      <c r="G19" s="16">
        <v>268</v>
      </c>
      <c r="I19" s="18"/>
      <c r="J19" s="19"/>
    </row>
    <row r="20" spans="1:10" ht="18.75">
      <c r="A20" s="15" t="s">
        <v>13</v>
      </c>
      <c r="B20" s="179">
        <v>630</v>
      </c>
      <c r="C20" s="179"/>
      <c r="D20" s="179">
        <v>98</v>
      </c>
      <c r="E20" s="179"/>
      <c r="F20" s="148">
        <v>83</v>
      </c>
      <c r="G20" s="16">
        <v>284</v>
      </c>
      <c r="I20" s="18"/>
      <c r="J20" s="19"/>
    </row>
    <row r="21" spans="1:10" ht="18.75">
      <c r="A21" s="15" t="s">
        <v>14</v>
      </c>
      <c r="B21" s="179">
        <v>324</v>
      </c>
      <c r="C21" s="179"/>
      <c r="D21" s="179">
        <v>70</v>
      </c>
      <c r="E21" s="179"/>
      <c r="F21" s="16">
        <v>56</v>
      </c>
      <c r="G21" s="16">
        <v>165</v>
      </c>
      <c r="I21" s="18"/>
      <c r="J21" s="19"/>
    </row>
    <row r="22" spans="1:10" ht="18.75">
      <c r="A22" s="15" t="s">
        <v>15</v>
      </c>
      <c r="B22" s="179">
        <v>506</v>
      </c>
      <c r="C22" s="179"/>
      <c r="D22" s="179">
        <v>91</v>
      </c>
      <c r="E22" s="179"/>
      <c r="F22" s="16">
        <v>79</v>
      </c>
      <c r="G22" s="16">
        <v>185</v>
      </c>
      <c r="I22" s="18"/>
      <c r="J22" s="19"/>
    </row>
    <row r="23" spans="1:10" ht="18.75">
      <c r="A23" s="15" t="s">
        <v>16</v>
      </c>
      <c r="B23" s="179">
        <v>372</v>
      </c>
      <c r="C23" s="179"/>
      <c r="D23" s="179">
        <v>62</v>
      </c>
      <c r="E23" s="179"/>
      <c r="F23" s="16">
        <v>37</v>
      </c>
      <c r="G23" s="16">
        <v>130</v>
      </c>
      <c r="I23" s="18"/>
      <c r="J23" s="19"/>
    </row>
    <row r="24" spans="1:10" ht="18.75">
      <c r="A24" s="15" t="s">
        <v>17</v>
      </c>
      <c r="B24" s="179">
        <v>373</v>
      </c>
      <c r="C24" s="179"/>
      <c r="D24" s="179">
        <v>64</v>
      </c>
      <c r="E24" s="179"/>
      <c r="F24" s="16">
        <v>101</v>
      </c>
      <c r="G24" s="16">
        <v>147</v>
      </c>
      <c r="I24" s="18"/>
      <c r="J24" s="19"/>
    </row>
    <row r="25" spans="1:15" ht="33" customHeight="1">
      <c r="A25" s="20" t="s">
        <v>18</v>
      </c>
      <c r="B25" s="191">
        <f>SUM(B16:C24)</f>
        <v>3734</v>
      </c>
      <c r="C25" s="191"/>
      <c r="D25" s="191">
        <f>SUM(D16:E24)</f>
        <v>665</v>
      </c>
      <c r="E25" s="191"/>
      <c r="F25" s="21">
        <f>SUM(F16:F24)</f>
        <v>626</v>
      </c>
      <c r="G25" s="21">
        <f>SUM(G16:G24)</f>
        <v>1603</v>
      </c>
      <c r="H25" s="22"/>
      <c r="I25" s="22"/>
      <c r="J25" s="22"/>
      <c r="K25" s="22"/>
      <c r="L25" s="22"/>
      <c r="M25" s="22"/>
      <c r="N25" s="22"/>
      <c r="O25" s="22"/>
    </row>
    <row r="26" spans="1:15" ht="10.5" customHeight="1">
      <c r="A26" s="23"/>
      <c r="B26" s="192"/>
      <c r="C26" s="192"/>
      <c r="D26" s="23"/>
      <c r="E26" s="23"/>
      <c r="F26" s="63"/>
      <c r="G26" s="63"/>
      <c r="H26" s="22"/>
      <c r="I26" s="22"/>
      <c r="J26" s="22"/>
      <c r="K26" s="22"/>
      <c r="L26" s="22"/>
      <c r="M26" s="22"/>
      <c r="N26" s="22"/>
      <c r="O26" s="22"/>
    </row>
    <row r="27" spans="1:15" ht="33" customHeight="1">
      <c r="A27" s="24" t="s">
        <v>19</v>
      </c>
      <c r="B27" s="188">
        <v>3305</v>
      </c>
      <c r="C27" s="188"/>
      <c r="D27" s="193">
        <v>453</v>
      </c>
      <c r="E27" s="193"/>
      <c r="F27" s="25">
        <v>1513</v>
      </c>
      <c r="G27" s="25">
        <v>1691</v>
      </c>
      <c r="H27" s="22"/>
      <c r="I27" s="22"/>
      <c r="J27" s="22"/>
      <c r="K27" s="22"/>
      <c r="L27" s="22"/>
      <c r="M27" s="22"/>
      <c r="N27" s="22"/>
      <c r="O27" s="22" t="s">
        <v>20</v>
      </c>
    </row>
    <row r="28" s="26" customFormat="1" ht="12" customHeight="1">
      <c r="G28" s="64"/>
    </row>
    <row r="29" spans="1:15" ht="36" customHeight="1">
      <c r="A29" s="27" t="s">
        <v>21</v>
      </c>
      <c r="B29" s="175">
        <f>B25+B27</f>
        <v>7039</v>
      </c>
      <c r="C29" s="175"/>
      <c r="D29" s="175">
        <f>D25+D27</f>
        <v>1118</v>
      </c>
      <c r="E29" s="175"/>
      <c r="F29" s="8">
        <f>F25+F27</f>
        <v>2139</v>
      </c>
      <c r="G29" s="8">
        <f>G25+G27</f>
        <v>3294</v>
      </c>
      <c r="H29" s="22"/>
      <c r="I29" s="22"/>
      <c r="J29" s="22"/>
      <c r="K29" s="22"/>
      <c r="L29" s="22"/>
      <c r="M29" s="22"/>
      <c r="N29" s="22"/>
      <c r="O29" s="22"/>
    </row>
    <row r="30" spans="1:7" ht="12.75" customHeight="1">
      <c r="A30" s="28"/>
      <c r="B30" s="28"/>
      <c r="C30" s="28"/>
      <c r="D30" s="28"/>
      <c r="E30" s="28"/>
      <c r="F30" s="29"/>
      <c r="G30" s="29"/>
    </row>
    <row r="31" spans="1:7" ht="18.75">
      <c r="A31" s="197" t="s">
        <v>116</v>
      </c>
      <c r="B31" s="197"/>
      <c r="C31" s="197"/>
      <c r="D31" s="197"/>
      <c r="E31" s="197"/>
      <c r="F31" s="197"/>
      <c r="G31" s="197"/>
    </row>
    <row r="32" spans="1:7" ht="9" customHeight="1">
      <c r="A32" s="198"/>
      <c r="B32" s="198"/>
      <c r="C32" s="198"/>
      <c r="D32" s="198"/>
      <c r="E32" s="198"/>
      <c r="F32" s="198"/>
      <c r="G32" s="198"/>
    </row>
    <row r="33" spans="1:7" ht="23.25" customHeight="1">
      <c r="A33" s="199" t="s">
        <v>22</v>
      </c>
      <c r="B33" s="200"/>
      <c r="C33" s="201"/>
      <c r="D33" s="79">
        <v>0.13</v>
      </c>
      <c r="E33" s="30"/>
      <c r="F33" s="31"/>
      <c r="G33" s="1"/>
    </row>
    <row r="34" spans="1:7" ht="23.25" customHeight="1">
      <c r="A34" s="202" t="s">
        <v>23</v>
      </c>
      <c r="B34" s="203"/>
      <c r="C34" s="204"/>
      <c r="D34" s="32">
        <v>0.129</v>
      </c>
      <c r="E34" s="33"/>
      <c r="F34" s="31"/>
      <c r="G34" s="1"/>
    </row>
    <row r="35" spans="1:7" ht="23.25" customHeight="1">
      <c r="A35" s="205" t="s">
        <v>24</v>
      </c>
      <c r="B35" s="206"/>
      <c r="C35" s="207"/>
      <c r="D35" s="32">
        <v>0.17</v>
      </c>
      <c r="E35" s="33"/>
      <c r="F35" s="31"/>
      <c r="G35" s="1"/>
    </row>
    <row r="36" spans="1:7" ht="22.5" customHeight="1">
      <c r="A36" s="208" t="s">
        <v>25</v>
      </c>
      <c r="B36" s="209"/>
      <c r="C36" s="210"/>
      <c r="D36" s="34">
        <v>0.196</v>
      </c>
      <c r="E36" s="30"/>
      <c r="F36" s="31"/>
      <c r="G36" s="1"/>
    </row>
    <row r="37" spans="1:7" ht="23.25" customHeight="1">
      <c r="A37" s="194" t="s">
        <v>26</v>
      </c>
      <c r="B37" s="195"/>
      <c r="C37" s="196"/>
      <c r="D37" s="35">
        <v>0.092</v>
      </c>
      <c r="E37" s="30"/>
      <c r="F37" s="3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B19:C19"/>
    <mergeCell ref="A37:C37"/>
    <mergeCell ref="A31:G31"/>
    <mergeCell ref="A32:G32"/>
    <mergeCell ref="A33:C33"/>
    <mergeCell ref="A34:C34"/>
    <mergeCell ref="A35:C35"/>
    <mergeCell ref="A36:C36"/>
    <mergeCell ref="B23:C23"/>
    <mergeCell ref="D23:E23"/>
    <mergeCell ref="B20:C20"/>
    <mergeCell ref="D20:E20"/>
    <mergeCell ref="B29:C29"/>
    <mergeCell ref="D29:E29"/>
    <mergeCell ref="D24:E24"/>
    <mergeCell ref="B25:C25"/>
    <mergeCell ref="D25:E25"/>
    <mergeCell ref="B26:C26"/>
    <mergeCell ref="B24:C24"/>
    <mergeCell ref="D27:E27"/>
    <mergeCell ref="B27:C27"/>
    <mergeCell ref="A14:A15"/>
    <mergeCell ref="D19:E19"/>
    <mergeCell ref="B22:C22"/>
    <mergeCell ref="D22:E22"/>
    <mergeCell ref="B18:C18"/>
    <mergeCell ref="D18:E18"/>
    <mergeCell ref="B21:C21"/>
    <mergeCell ref="D21:E21"/>
    <mergeCell ref="B17:C17"/>
    <mergeCell ref="D17:E17"/>
    <mergeCell ref="A3:G4"/>
    <mergeCell ref="A6:A7"/>
    <mergeCell ref="B6:D6"/>
    <mergeCell ref="E6:G6"/>
    <mergeCell ref="C7:D7"/>
    <mergeCell ref="E7:F7"/>
    <mergeCell ref="G14:G15"/>
    <mergeCell ref="B15:C15"/>
    <mergeCell ref="B16:C16"/>
    <mergeCell ref="D16:E16"/>
    <mergeCell ref="B14:E14"/>
    <mergeCell ref="D15:E15"/>
    <mergeCell ref="F14:F15"/>
    <mergeCell ref="A12:G12"/>
    <mergeCell ref="C11:D11"/>
    <mergeCell ref="E11:F11"/>
    <mergeCell ref="C8:D8"/>
    <mergeCell ref="E8:F8"/>
    <mergeCell ref="C9:D9"/>
    <mergeCell ref="E9:F9"/>
    <mergeCell ref="C10:D10"/>
    <mergeCell ref="E10:F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7" width="7.75390625" style="0" customWidth="1"/>
    <col min="8" max="8" width="9.25390625" style="0" bestFit="1" customWidth="1"/>
    <col min="9" max="9" width="8.375" style="0" customWidth="1"/>
    <col min="10" max="10" width="8.75390625" style="0" customWidth="1"/>
    <col min="11" max="11" width="8.125" style="0" customWidth="1"/>
    <col min="12" max="12" width="8.75390625" style="0" customWidth="1"/>
    <col min="13" max="13" width="9.875" style="0" bestFit="1" customWidth="1"/>
    <col min="14" max="15" width="8.625" style="0" customWidth="1"/>
    <col min="16" max="16" width="18.875" style="0" customWidth="1"/>
  </cols>
  <sheetData>
    <row r="1" spans="14:15" ht="16.5">
      <c r="N1" s="218" t="s">
        <v>27</v>
      </c>
      <c r="O1" s="218"/>
    </row>
    <row r="2" spans="1:15" ht="6.75" customHeight="1">
      <c r="A2" s="219" t="s">
        <v>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25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33.75" customHeight="1">
      <c r="A4" s="189" t="s">
        <v>29</v>
      </c>
      <c r="B4" s="221" t="s">
        <v>115</v>
      </c>
      <c r="C4" s="222"/>
      <c r="D4" s="222"/>
      <c r="E4" s="223"/>
      <c r="F4" s="221" t="s">
        <v>30</v>
      </c>
      <c r="G4" s="222"/>
      <c r="H4" s="222"/>
      <c r="I4" s="222"/>
      <c r="J4" s="222"/>
      <c r="K4" s="222"/>
      <c r="L4" s="222"/>
      <c r="M4" s="222"/>
      <c r="N4" s="222"/>
      <c r="O4" s="223"/>
    </row>
    <row r="5" spans="1:16" ht="86.25" customHeight="1">
      <c r="A5" s="189"/>
      <c r="B5" s="80" t="s">
        <v>31</v>
      </c>
      <c r="C5" s="80" t="s">
        <v>32</v>
      </c>
      <c r="D5" s="81" t="s">
        <v>33</v>
      </c>
      <c r="E5" s="81" t="s">
        <v>103</v>
      </c>
      <c r="F5" s="81" t="s">
        <v>34</v>
      </c>
      <c r="G5" s="81" t="s">
        <v>49</v>
      </c>
      <c r="H5" s="82" t="s">
        <v>104</v>
      </c>
      <c r="I5" s="81" t="s">
        <v>35</v>
      </c>
      <c r="J5" s="81" t="s">
        <v>109</v>
      </c>
      <c r="K5" s="82" t="s">
        <v>105</v>
      </c>
      <c r="L5" s="82" t="s">
        <v>106</v>
      </c>
      <c r="M5" s="82" t="s">
        <v>107</v>
      </c>
      <c r="N5" s="83" t="s">
        <v>36</v>
      </c>
      <c r="O5" s="81" t="s">
        <v>37</v>
      </c>
      <c r="P5" s="36"/>
    </row>
    <row r="6" spans="1:16" ht="22.5" customHeight="1">
      <c r="A6" s="37" t="s">
        <v>9</v>
      </c>
      <c r="B6" s="38">
        <v>279</v>
      </c>
      <c r="C6" s="38">
        <v>128</v>
      </c>
      <c r="D6" s="38">
        <v>49</v>
      </c>
      <c r="E6" s="38">
        <v>267</v>
      </c>
      <c r="F6" s="38">
        <v>37</v>
      </c>
      <c r="G6" s="38">
        <v>151</v>
      </c>
      <c r="H6" s="38">
        <v>26</v>
      </c>
      <c r="I6" s="38">
        <v>95</v>
      </c>
      <c r="J6" s="38">
        <v>76</v>
      </c>
      <c r="K6" s="38">
        <v>48</v>
      </c>
      <c r="L6" s="38">
        <v>192</v>
      </c>
      <c r="M6" s="39">
        <v>31</v>
      </c>
      <c r="N6" s="38">
        <v>7</v>
      </c>
      <c r="O6" s="38">
        <v>21</v>
      </c>
      <c r="P6" s="10"/>
    </row>
    <row r="7" spans="1:16" ht="19.5" customHeight="1">
      <c r="A7" s="37" t="s">
        <v>10</v>
      </c>
      <c r="B7" s="38">
        <v>339</v>
      </c>
      <c r="C7" s="38">
        <v>175</v>
      </c>
      <c r="D7" s="38">
        <v>60</v>
      </c>
      <c r="E7" s="38">
        <v>310</v>
      </c>
      <c r="F7" s="38">
        <v>32</v>
      </c>
      <c r="G7" s="38">
        <v>191</v>
      </c>
      <c r="H7" s="38">
        <v>42</v>
      </c>
      <c r="I7" s="38">
        <v>106</v>
      </c>
      <c r="J7" s="38">
        <v>94</v>
      </c>
      <c r="K7" s="39">
        <v>48</v>
      </c>
      <c r="L7" s="38">
        <v>221</v>
      </c>
      <c r="M7" s="38">
        <v>46</v>
      </c>
      <c r="N7" s="38">
        <v>7</v>
      </c>
      <c r="O7" s="38">
        <v>27</v>
      </c>
      <c r="P7" s="10"/>
    </row>
    <row r="8" spans="1:16" ht="19.5" customHeight="1">
      <c r="A8" s="37" t="s">
        <v>11</v>
      </c>
      <c r="B8" s="38">
        <v>246</v>
      </c>
      <c r="C8" s="38">
        <v>120</v>
      </c>
      <c r="D8" s="38">
        <v>47</v>
      </c>
      <c r="E8" s="38">
        <v>227</v>
      </c>
      <c r="F8" s="38">
        <v>15</v>
      </c>
      <c r="G8" s="38">
        <v>123</v>
      </c>
      <c r="H8" s="38">
        <v>22</v>
      </c>
      <c r="I8" s="38">
        <v>95</v>
      </c>
      <c r="J8" s="38">
        <v>84</v>
      </c>
      <c r="K8" s="39">
        <v>41</v>
      </c>
      <c r="L8" s="38">
        <v>141</v>
      </c>
      <c r="M8" s="38">
        <v>41</v>
      </c>
      <c r="N8" s="38">
        <v>7</v>
      </c>
      <c r="O8" s="38">
        <v>31</v>
      </c>
      <c r="P8" s="10"/>
    </row>
    <row r="9" spans="1:16" ht="19.5" customHeight="1">
      <c r="A9" s="37" t="s">
        <v>12</v>
      </c>
      <c r="B9" s="38">
        <v>665</v>
      </c>
      <c r="C9" s="38">
        <v>331</v>
      </c>
      <c r="D9" s="38">
        <v>124</v>
      </c>
      <c r="E9" s="38">
        <v>624</v>
      </c>
      <c r="F9" s="38">
        <v>59</v>
      </c>
      <c r="G9" s="38">
        <v>375</v>
      </c>
      <c r="H9" s="38">
        <v>74</v>
      </c>
      <c r="I9" s="38">
        <v>211</v>
      </c>
      <c r="J9" s="38">
        <v>203</v>
      </c>
      <c r="K9" s="39">
        <v>110</v>
      </c>
      <c r="L9" s="38">
        <v>442</v>
      </c>
      <c r="M9" s="38">
        <v>119</v>
      </c>
      <c r="N9" s="38">
        <v>15</v>
      </c>
      <c r="O9" s="38">
        <v>33</v>
      </c>
      <c r="P9" s="68"/>
    </row>
    <row r="10" spans="1:16" ht="20.25" customHeight="1">
      <c r="A10" s="37" t="s">
        <v>13</v>
      </c>
      <c r="B10" s="38">
        <v>630</v>
      </c>
      <c r="C10" s="38">
        <v>316</v>
      </c>
      <c r="D10" s="38">
        <v>98</v>
      </c>
      <c r="E10" s="38">
        <v>586</v>
      </c>
      <c r="F10" s="38">
        <v>65</v>
      </c>
      <c r="G10" s="38">
        <v>371</v>
      </c>
      <c r="H10" s="38">
        <v>79</v>
      </c>
      <c r="I10" s="38">
        <v>196</v>
      </c>
      <c r="J10" s="38">
        <v>193</v>
      </c>
      <c r="K10" s="39">
        <v>94</v>
      </c>
      <c r="L10" s="38">
        <v>428</v>
      </c>
      <c r="M10" s="38">
        <v>109</v>
      </c>
      <c r="N10" s="38">
        <v>25</v>
      </c>
      <c r="O10" s="38">
        <v>39</v>
      </c>
      <c r="P10" s="10"/>
    </row>
    <row r="11" spans="1:16" ht="20.25" customHeight="1">
      <c r="A11" s="37" t="s">
        <v>14</v>
      </c>
      <c r="B11" s="38">
        <v>324</v>
      </c>
      <c r="C11" s="38">
        <v>161</v>
      </c>
      <c r="D11" s="38">
        <v>70</v>
      </c>
      <c r="E11" s="38">
        <v>285</v>
      </c>
      <c r="F11" s="38">
        <v>47</v>
      </c>
      <c r="G11" s="38">
        <v>163</v>
      </c>
      <c r="H11" s="38">
        <v>30</v>
      </c>
      <c r="I11" s="38">
        <v>97</v>
      </c>
      <c r="J11" s="38">
        <v>87</v>
      </c>
      <c r="K11" s="39">
        <v>50</v>
      </c>
      <c r="L11" s="38">
        <v>174</v>
      </c>
      <c r="M11" s="38">
        <v>42</v>
      </c>
      <c r="N11" s="38">
        <v>2</v>
      </c>
      <c r="O11" s="38">
        <v>23</v>
      </c>
      <c r="P11" s="40"/>
    </row>
    <row r="12" spans="1:16" ht="19.5" customHeight="1">
      <c r="A12" s="37" t="s">
        <v>15</v>
      </c>
      <c r="B12" s="38">
        <v>506</v>
      </c>
      <c r="C12" s="38">
        <v>237</v>
      </c>
      <c r="D12" s="38">
        <v>91</v>
      </c>
      <c r="E12" s="38">
        <v>470</v>
      </c>
      <c r="F12" s="38">
        <v>56</v>
      </c>
      <c r="G12" s="38">
        <v>295</v>
      </c>
      <c r="H12" s="38">
        <v>62</v>
      </c>
      <c r="I12" s="38">
        <v>172</v>
      </c>
      <c r="J12" s="38">
        <v>165</v>
      </c>
      <c r="K12" s="38">
        <v>72</v>
      </c>
      <c r="L12" s="39">
        <v>354</v>
      </c>
      <c r="M12" s="38">
        <v>74</v>
      </c>
      <c r="N12" s="38">
        <v>13</v>
      </c>
      <c r="O12" s="38">
        <v>35</v>
      </c>
      <c r="P12" s="10"/>
    </row>
    <row r="13" spans="1:16" ht="19.5" customHeight="1">
      <c r="A13" s="37" t="s">
        <v>16</v>
      </c>
      <c r="B13" s="38">
        <v>372</v>
      </c>
      <c r="C13" s="38">
        <v>207</v>
      </c>
      <c r="D13" s="38">
        <v>62</v>
      </c>
      <c r="E13" s="38">
        <v>349</v>
      </c>
      <c r="F13" s="38">
        <v>41</v>
      </c>
      <c r="G13" s="38">
        <v>211</v>
      </c>
      <c r="H13" s="38">
        <v>42</v>
      </c>
      <c r="I13" s="38">
        <v>120</v>
      </c>
      <c r="J13" s="38">
        <v>115</v>
      </c>
      <c r="K13" s="39">
        <v>75</v>
      </c>
      <c r="L13" s="38">
        <v>251</v>
      </c>
      <c r="M13" s="38">
        <v>56</v>
      </c>
      <c r="N13" s="38">
        <v>5</v>
      </c>
      <c r="O13" s="38">
        <v>26</v>
      </c>
      <c r="P13" s="10"/>
    </row>
    <row r="14" spans="1:16" ht="19.5" customHeight="1">
      <c r="A14" s="37" t="s">
        <v>17</v>
      </c>
      <c r="B14" s="38">
        <v>373</v>
      </c>
      <c r="C14" s="38">
        <v>145</v>
      </c>
      <c r="D14" s="38">
        <v>64</v>
      </c>
      <c r="E14" s="38">
        <v>336</v>
      </c>
      <c r="F14" s="38">
        <v>36</v>
      </c>
      <c r="G14" s="38">
        <v>209</v>
      </c>
      <c r="H14" s="38">
        <v>20</v>
      </c>
      <c r="I14" s="38">
        <v>141</v>
      </c>
      <c r="J14" s="38">
        <v>126</v>
      </c>
      <c r="K14" s="39">
        <v>63</v>
      </c>
      <c r="L14" s="38">
        <v>222</v>
      </c>
      <c r="M14" s="38">
        <v>45</v>
      </c>
      <c r="N14" s="38">
        <v>9</v>
      </c>
      <c r="O14" s="38">
        <v>20</v>
      </c>
      <c r="P14" s="68"/>
    </row>
    <row r="15" spans="1:16" ht="42" customHeight="1">
      <c r="A15" s="3" t="s">
        <v>25</v>
      </c>
      <c r="B15" s="41">
        <f aca="true" t="shared" si="0" ref="B15:O15">SUM(B6:B14)</f>
        <v>3734</v>
      </c>
      <c r="C15" s="41">
        <f t="shared" si="0"/>
        <v>1820</v>
      </c>
      <c r="D15" s="41">
        <f t="shared" si="0"/>
        <v>665</v>
      </c>
      <c r="E15" s="41">
        <f t="shared" si="0"/>
        <v>3454</v>
      </c>
      <c r="F15" s="41">
        <f t="shared" si="0"/>
        <v>388</v>
      </c>
      <c r="G15" s="41">
        <f t="shared" si="0"/>
        <v>2089</v>
      </c>
      <c r="H15" s="41">
        <f t="shared" si="0"/>
        <v>397</v>
      </c>
      <c r="I15" s="41">
        <f t="shared" si="0"/>
        <v>1233</v>
      </c>
      <c r="J15" s="41">
        <f t="shared" si="0"/>
        <v>1143</v>
      </c>
      <c r="K15" s="41">
        <f t="shared" si="0"/>
        <v>601</v>
      </c>
      <c r="L15" s="41">
        <f t="shared" si="0"/>
        <v>2425</v>
      </c>
      <c r="M15" s="41">
        <f t="shared" si="0"/>
        <v>563</v>
      </c>
      <c r="N15" s="41">
        <f t="shared" si="0"/>
        <v>90</v>
      </c>
      <c r="O15" s="41">
        <f t="shared" si="0"/>
        <v>255</v>
      </c>
      <c r="P15" s="10"/>
    </row>
    <row r="16" spans="1:15" ht="13.5" customHeight="1">
      <c r="A16" s="211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3"/>
    </row>
    <row r="17" spans="1:16" ht="42" customHeight="1">
      <c r="A17" s="42" t="s">
        <v>38</v>
      </c>
      <c r="B17" s="43">
        <v>3305</v>
      </c>
      <c r="C17" s="43">
        <v>1590</v>
      </c>
      <c r="D17" s="43">
        <v>453</v>
      </c>
      <c r="E17" s="43">
        <v>2970</v>
      </c>
      <c r="F17" s="43">
        <v>332</v>
      </c>
      <c r="G17" s="43">
        <v>1584</v>
      </c>
      <c r="H17" s="43">
        <v>290</v>
      </c>
      <c r="I17" s="43">
        <v>1264</v>
      </c>
      <c r="J17" s="43">
        <v>958</v>
      </c>
      <c r="K17" s="43">
        <v>538</v>
      </c>
      <c r="L17" s="43">
        <v>1877</v>
      </c>
      <c r="M17" s="43">
        <v>471</v>
      </c>
      <c r="N17" s="43">
        <v>100</v>
      </c>
      <c r="O17" s="43">
        <v>312</v>
      </c>
      <c r="P17" s="10"/>
    </row>
    <row r="18" spans="1:16" ht="13.5" customHeight="1">
      <c r="A18" s="214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6"/>
      <c r="P18" s="10"/>
    </row>
    <row r="19" spans="1:16" ht="48" customHeight="1">
      <c r="A19" s="27" t="s">
        <v>39</v>
      </c>
      <c r="B19" s="44">
        <f aca="true" t="shared" si="1" ref="B19:O19">B15+B17</f>
        <v>7039</v>
      </c>
      <c r="C19" s="44">
        <f t="shared" si="1"/>
        <v>3410</v>
      </c>
      <c r="D19" s="44">
        <f t="shared" si="1"/>
        <v>1118</v>
      </c>
      <c r="E19" s="44">
        <f t="shared" si="1"/>
        <v>6424</v>
      </c>
      <c r="F19" s="44">
        <f t="shared" si="1"/>
        <v>720</v>
      </c>
      <c r="G19" s="44">
        <f t="shared" si="1"/>
        <v>3673</v>
      </c>
      <c r="H19" s="44">
        <f t="shared" si="1"/>
        <v>687</v>
      </c>
      <c r="I19" s="44">
        <f t="shared" si="1"/>
        <v>2497</v>
      </c>
      <c r="J19" s="44">
        <f t="shared" si="1"/>
        <v>2101</v>
      </c>
      <c r="K19" s="44">
        <f t="shared" si="1"/>
        <v>1139</v>
      </c>
      <c r="L19" s="44">
        <f t="shared" si="1"/>
        <v>4302</v>
      </c>
      <c r="M19" s="44">
        <f t="shared" si="1"/>
        <v>1034</v>
      </c>
      <c r="N19" s="44">
        <f t="shared" si="1"/>
        <v>190</v>
      </c>
      <c r="O19" s="44">
        <f t="shared" si="1"/>
        <v>567</v>
      </c>
      <c r="P19" s="10"/>
    </row>
    <row r="20" spans="1:12" ht="2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1" ht="18">
      <c r="A21" s="217"/>
      <c r="B21" s="21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2:10" ht="15">
      <c r="B24" s="49"/>
      <c r="C24" s="49"/>
      <c r="D24" s="49"/>
      <c r="E24" s="49"/>
      <c r="F24" s="49"/>
      <c r="G24" s="49"/>
      <c r="H24" s="49"/>
      <c r="I24" s="49"/>
      <c r="J24" s="49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="75" zoomScaleNormal="75" zoomScalePageLayoutView="0" workbookViewId="0" topLeftCell="A1">
      <selection activeCell="K17" sqref="K17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71" t="s">
        <v>55</v>
      </c>
    </row>
    <row r="4" spans="1:7" ht="16.5" customHeight="1">
      <c r="A4" s="1"/>
      <c r="B4" s="1"/>
      <c r="C4" s="1"/>
      <c r="D4" s="1"/>
      <c r="E4" s="1"/>
      <c r="F4" s="1"/>
      <c r="G4" s="51"/>
    </row>
    <row r="5" spans="1:7" ht="20.25">
      <c r="A5" s="224" t="s">
        <v>113</v>
      </c>
      <c r="B5" s="224"/>
      <c r="C5" s="224"/>
      <c r="D5" s="224"/>
      <c r="E5" s="224"/>
      <c r="F5" s="224"/>
      <c r="G5" s="224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189" t="s">
        <v>40</v>
      </c>
      <c r="B7" s="225" t="s">
        <v>52</v>
      </c>
      <c r="C7" s="225"/>
      <c r="D7" s="225" t="s">
        <v>114</v>
      </c>
      <c r="E7" s="225"/>
      <c r="F7" s="221" t="s">
        <v>51</v>
      </c>
      <c r="G7" s="223"/>
      <c r="H7" s="52"/>
      <c r="I7" s="52"/>
    </row>
    <row r="8" spans="1:8" ht="33.75" customHeight="1">
      <c r="A8" s="189"/>
      <c r="B8" s="75" t="s">
        <v>3</v>
      </c>
      <c r="C8" s="75" t="s">
        <v>41</v>
      </c>
      <c r="D8" s="75" t="s">
        <v>3</v>
      </c>
      <c r="E8" s="75" t="s">
        <v>41</v>
      </c>
      <c r="F8" s="75" t="s">
        <v>42</v>
      </c>
      <c r="G8" s="75" t="s">
        <v>43</v>
      </c>
      <c r="H8" s="53"/>
    </row>
    <row r="9" spans="1:7" ht="24" customHeight="1">
      <c r="A9" s="54" t="s">
        <v>9</v>
      </c>
      <c r="B9" s="16">
        <v>310</v>
      </c>
      <c r="C9" s="16">
        <v>69</v>
      </c>
      <c r="D9" s="16">
        <v>279</v>
      </c>
      <c r="E9" s="16">
        <v>49</v>
      </c>
      <c r="F9" s="55">
        <f aca="true" t="shared" si="0" ref="F9:G18">D9/B9</f>
        <v>0.9</v>
      </c>
      <c r="G9" s="55">
        <f t="shared" si="0"/>
        <v>0.7101449275362319</v>
      </c>
    </row>
    <row r="10" spans="1:7" ht="24" customHeight="1">
      <c r="A10" s="54" t="s">
        <v>10</v>
      </c>
      <c r="B10" s="16">
        <v>381</v>
      </c>
      <c r="C10" s="16">
        <v>77</v>
      </c>
      <c r="D10" s="16">
        <v>339</v>
      </c>
      <c r="E10" s="16">
        <v>60</v>
      </c>
      <c r="F10" s="55">
        <f t="shared" si="0"/>
        <v>0.889763779527559</v>
      </c>
      <c r="G10" s="55">
        <f t="shared" si="0"/>
        <v>0.7792207792207793</v>
      </c>
    </row>
    <row r="11" spans="1:7" ht="24" customHeight="1">
      <c r="A11" s="54" t="s">
        <v>11</v>
      </c>
      <c r="B11" s="16">
        <v>270</v>
      </c>
      <c r="C11" s="16">
        <v>54</v>
      </c>
      <c r="D11" s="16">
        <v>246</v>
      </c>
      <c r="E11" s="16">
        <v>47</v>
      </c>
      <c r="F11" s="55">
        <f t="shared" si="0"/>
        <v>0.9111111111111111</v>
      </c>
      <c r="G11" s="55">
        <f t="shared" si="0"/>
        <v>0.8703703703703703</v>
      </c>
    </row>
    <row r="12" spans="1:7" ht="24" customHeight="1">
      <c r="A12" s="54" t="s">
        <v>12</v>
      </c>
      <c r="B12" s="16">
        <v>801</v>
      </c>
      <c r="C12" s="16">
        <v>146</v>
      </c>
      <c r="D12" s="16">
        <v>665</v>
      </c>
      <c r="E12" s="16">
        <v>124</v>
      </c>
      <c r="F12" s="55">
        <f t="shared" si="0"/>
        <v>0.8302122347066168</v>
      </c>
      <c r="G12" s="55">
        <f t="shared" si="0"/>
        <v>0.8493150684931506</v>
      </c>
    </row>
    <row r="13" spans="1:7" ht="24" customHeight="1">
      <c r="A13" s="54" t="s">
        <v>13</v>
      </c>
      <c r="B13" s="16">
        <v>702</v>
      </c>
      <c r="C13" s="16">
        <v>137</v>
      </c>
      <c r="D13" s="16">
        <v>630</v>
      </c>
      <c r="E13" s="16">
        <v>98</v>
      </c>
      <c r="F13" s="55">
        <f t="shared" si="0"/>
        <v>0.8974358974358975</v>
      </c>
      <c r="G13" s="55">
        <f t="shared" si="0"/>
        <v>0.7153284671532847</v>
      </c>
    </row>
    <row r="14" spans="1:7" ht="23.25" customHeight="1">
      <c r="A14" s="54" t="s">
        <v>14</v>
      </c>
      <c r="B14" s="16">
        <v>353</v>
      </c>
      <c r="C14" s="16">
        <v>85</v>
      </c>
      <c r="D14" s="16">
        <v>324</v>
      </c>
      <c r="E14" s="16">
        <v>70</v>
      </c>
      <c r="F14" s="55">
        <f t="shared" si="0"/>
        <v>0.9178470254957507</v>
      </c>
      <c r="G14" s="55">
        <f t="shared" si="0"/>
        <v>0.8235294117647058</v>
      </c>
    </row>
    <row r="15" spans="1:7" ht="23.25" customHeight="1">
      <c r="A15" s="54" t="s">
        <v>15</v>
      </c>
      <c r="B15" s="16">
        <v>519</v>
      </c>
      <c r="C15" s="16">
        <v>88</v>
      </c>
      <c r="D15" s="16">
        <v>506</v>
      </c>
      <c r="E15" s="16">
        <v>91</v>
      </c>
      <c r="F15" s="55">
        <f t="shared" si="0"/>
        <v>0.9749518304431599</v>
      </c>
      <c r="G15" s="55">
        <f t="shared" si="0"/>
        <v>1.0340909090909092</v>
      </c>
    </row>
    <row r="16" spans="1:7" ht="23.25" customHeight="1">
      <c r="A16" s="54" t="s">
        <v>16</v>
      </c>
      <c r="B16" s="16">
        <v>397</v>
      </c>
      <c r="C16" s="16">
        <v>82</v>
      </c>
      <c r="D16" s="16">
        <v>372</v>
      </c>
      <c r="E16" s="16">
        <v>62</v>
      </c>
      <c r="F16" s="55">
        <f t="shared" si="0"/>
        <v>0.9370277078085643</v>
      </c>
      <c r="G16" s="55">
        <f t="shared" si="0"/>
        <v>0.7560975609756098</v>
      </c>
    </row>
    <row r="17" spans="1:7" ht="23.25" customHeight="1">
      <c r="A17" s="54" t="s">
        <v>17</v>
      </c>
      <c r="B17" s="16">
        <v>393</v>
      </c>
      <c r="C17" s="16">
        <v>81</v>
      </c>
      <c r="D17" s="16">
        <v>373</v>
      </c>
      <c r="E17" s="16">
        <v>64</v>
      </c>
      <c r="F17" s="55">
        <f t="shared" si="0"/>
        <v>0.9491094147582697</v>
      </c>
      <c r="G17" s="55">
        <f t="shared" si="0"/>
        <v>0.7901234567901234</v>
      </c>
    </row>
    <row r="18" spans="1:7" ht="31.5" customHeight="1">
      <c r="A18" s="72" t="s">
        <v>44</v>
      </c>
      <c r="B18" s="56">
        <f>SUM(B9:B17)</f>
        <v>4126</v>
      </c>
      <c r="C18" s="56">
        <f>SUM(C9:C17)</f>
        <v>819</v>
      </c>
      <c r="D18" s="21">
        <f>SUM(D9:D17)</f>
        <v>3734</v>
      </c>
      <c r="E18" s="21">
        <f>SUM(E9:E17)</f>
        <v>665</v>
      </c>
      <c r="F18" s="57">
        <f t="shared" si="0"/>
        <v>0.9049927290353854</v>
      </c>
      <c r="G18" s="57">
        <f t="shared" si="0"/>
        <v>0.811965811965812</v>
      </c>
    </row>
    <row r="19" spans="1:7" ht="12.75">
      <c r="A19" s="36"/>
      <c r="F19" s="58"/>
      <c r="G19" s="58"/>
    </row>
    <row r="20" spans="1:7" ht="31.5" customHeight="1">
      <c r="A20" s="73" t="s">
        <v>45</v>
      </c>
      <c r="B20" s="4">
        <v>3673</v>
      </c>
      <c r="C20" s="59">
        <v>601</v>
      </c>
      <c r="D20" s="25">
        <v>3305</v>
      </c>
      <c r="E20" s="69">
        <v>453</v>
      </c>
      <c r="F20" s="5">
        <f>D20/B20</f>
        <v>0.8998094200925674</v>
      </c>
      <c r="G20" s="5">
        <f>E20/C20</f>
        <v>0.7537437603993344</v>
      </c>
    </row>
    <row r="21" spans="1:7" ht="12.75">
      <c r="A21" s="36"/>
      <c r="F21" s="58"/>
      <c r="G21" s="58"/>
    </row>
    <row r="22" spans="1:7" ht="33.75" customHeight="1">
      <c r="A22" s="60" t="s">
        <v>46</v>
      </c>
      <c r="B22" s="61">
        <f>B18+B20</f>
        <v>7799</v>
      </c>
      <c r="C22" s="61">
        <f>C18+C20</f>
        <v>1420</v>
      </c>
      <c r="D22" s="70">
        <f>D18+D20</f>
        <v>7039</v>
      </c>
      <c r="E22" s="70">
        <f>E18+E20</f>
        <v>1118</v>
      </c>
      <c r="F22" s="62">
        <f>D22/B22</f>
        <v>0.9025516091806642</v>
      </c>
      <c r="G22" s="62">
        <f>E22/C22</f>
        <v>0.7873239436619718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zoomScalePageLayoutView="0" workbookViewId="0" topLeftCell="A1">
      <selection activeCell="M6" sqref="M6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1" spans="9:11" ht="16.5">
      <c r="I1" s="218" t="s">
        <v>57</v>
      </c>
      <c r="J1" s="218"/>
      <c r="K1" s="218"/>
    </row>
    <row r="2" ht="12" customHeight="1"/>
    <row r="3" spans="1:11" s="84" customFormat="1" ht="29.25" customHeight="1">
      <c r="A3" s="240" t="s">
        <v>63</v>
      </c>
      <c r="B3" s="240"/>
      <c r="C3" s="240"/>
      <c r="D3" s="240"/>
      <c r="E3" s="240"/>
      <c r="F3" s="241"/>
      <c r="G3" s="241"/>
      <c r="H3" s="241"/>
      <c r="I3" s="241"/>
      <c r="J3" s="241"/>
      <c r="K3" s="241"/>
    </row>
    <row r="4" spans="1:11" ht="16.5" customHeight="1" thickBot="1">
      <c r="A4" s="242"/>
      <c r="B4" s="242"/>
      <c r="C4" s="242"/>
      <c r="D4" s="242"/>
      <c r="E4" s="242"/>
      <c r="F4" s="85"/>
      <c r="G4" s="242"/>
      <c r="H4" s="242"/>
      <c r="I4" s="242"/>
      <c r="J4" s="242"/>
      <c r="K4" s="242"/>
    </row>
    <row r="5" ht="13.5" hidden="1" thickBot="1"/>
    <row r="6" spans="1:11" ht="39" customHeight="1">
      <c r="A6" s="233" t="s">
        <v>58</v>
      </c>
      <c r="B6" s="234"/>
      <c r="C6" s="234"/>
      <c r="D6" s="235"/>
      <c r="E6" s="226" t="s">
        <v>59</v>
      </c>
      <c r="F6" s="2"/>
      <c r="G6" s="237" t="s">
        <v>60</v>
      </c>
      <c r="H6" s="238"/>
      <c r="I6" s="238"/>
      <c r="J6" s="239"/>
      <c r="K6" s="226" t="s">
        <v>61</v>
      </c>
    </row>
    <row r="7" spans="1:11" ht="30" customHeight="1">
      <c r="A7" s="86" t="s">
        <v>64</v>
      </c>
      <c r="B7" s="87" t="s">
        <v>3</v>
      </c>
      <c r="C7" s="228" t="s">
        <v>62</v>
      </c>
      <c r="D7" s="229"/>
      <c r="E7" s="236"/>
      <c r="F7" s="2"/>
      <c r="G7" s="88" t="s">
        <v>64</v>
      </c>
      <c r="H7" s="89" t="s">
        <v>3</v>
      </c>
      <c r="I7" s="230" t="s">
        <v>62</v>
      </c>
      <c r="J7" s="231"/>
      <c r="K7" s="227"/>
    </row>
    <row r="8" spans="1:11" ht="27.75" customHeight="1">
      <c r="A8" s="90" t="s">
        <v>54</v>
      </c>
      <c r="B8" s="91">
        <v>3849</v>
      </c>
      <c r="C8" s="92">
        <v>617</v>
      </c>
      <c r="D8" s="93">
        <f aca="true" t="shared" si="0" ref="D8:D16">C8/B8%</f>
        <v>16.030137698103402</v>
      </c>
      <c r="E8" s="94">
        <v>10.6</v>
      </c>
      <c r="F8" s="2"/>
      <c r="G8" s="90" t="s">
        <v>54</v>
      </c>
      <c r="H8" s="95">
        <v>4213</v>
      </c>
      <c r="I8" s="96">
        <v>818</v>
      </c>
      <c r="J8" s="93">
        <f aca="true" t="shared" si="1" ref="J8:J16">I8/H8%</f>
        <v>19.416093045335863</v>
      </c>
      <c r="K8" s="94">
        <v>21.4</v>
      </c>
    </row>
    <row r="9" spans="1:11" ht="27.75" customHeight="1">
      <c r="A9" s="90" t="s">
        <v>56</v>
      </c>
      <c r="B9" s="91">
        <v>3889</v>
      </c>
      <c r="C9" s="92">
        <v>669</v>
      </c>
      <c r="D9" s="93">
        <f t="shared" si="0"/>
        <v>17.20236564669581</v>
      </c>
      <c r="E9" s="94">
        <v>10.8</v>
      </c>
      <c r="F9" s="2"/>
      <c r="G9" s="90" t="s">
        <v>56</v>
      </c>
      <c r="H9" s="95">
        <v>4187</v>
      </c>
      <c r="I9" s="96">
        <v>835</v>
      </c>
      <c r="J9" s="93">
        <f t="shared" si="1"/>
        <v>19.942679722951997</v>
      </c>
      <c r="K9" s="94">
        <v>21.3</v>
      </c>
    </row>
    <row r="10" spans="1:11" ht="27.75" customHeight="1">
      <c r="A10" s="90" t="s">
        <v>96</v>
      </c>
      <c r="B10" s="91">
        <v>3665</v>
      </c>
      <c r="C10" s="92">
        <v>643</v>
      </c>
      <c r="D10" s="93">
        <f t="shared" si="0"/>
        <v>17.544338335607094</v>
      </c>
      <c r="E10" s="94">
        <v>10.2</v>
      </c>
      <c r="F10" s="2"/>
      <c r="G10" s="90" t="s">
        <v>96</v>
      </c>
      <c r="H10" s="95">
        <v>4203</v>
      </c>
      <c r="I10" s="96">
        <v>811</v>
      </c>
      <c r="J10" s="93">
        <f t="shared" si="1"/>
        <v>19.295741137282892</v>
      </c>
      <c r="K10" s="94">
        <v>21.3</v>
      </c>
    </row>
    <row r="11" spans="1:11" ht="27.75" customHeight="1">
      <c r="A11" s="90" t="s">
        <v>98</v>
      </c>
      <c r="B11" s="91">
        <v>3591</v>
      </c>
      <c r="C11" s="92">
        <v>638</v>
      </c>
      <c r="D11" s="93">
        <f t="shared" si="0"/>
        <v>17.7666388192704</v>
      </c>
      <c r="E11" s="94">
        <v>10</v>
      </c>
      <c r="F11" s="2"/>
      <c r="G11" s="90" t="s">
        <v>98</v>
      </c>
      <c r="H11" s="95">
        <v>4116</v>
      </c>
      <c r="I11" s="96">
        <v>813</v>
      </c>
      <c r="J11" s="93">
        <f t="shared" si="1"/>
        <v>19.752186588921283</v>
      </c>
      <c r="K11" s="94">
        <v>21</v>
      </c>
    </row>
    <row r="12" spans="1:11" ht="27.75" customHeight="1">
      <c r="A12" s="90" t="s">
        <v>99</v>
      </c>
      <c r="B12" s="91">
        <v>3460</v>
      </c>
      <c r="C12" s="92">
        <v>624</v>
      </c>
      <c r="D12" s="93">
        <f t="shared" si="0"/>
        <v>18.034682080924856</v>
      </c>
      <c r="E12" s="94">
        <v>9.7</v>
      </c>
      <c r="F12" s="2"/>
      <c r="G12" s="90" t="s">
        <v>99</v>
      </c>
      <c r="H12" s="95">
        <v>3964</v>
      </c>
      <c r="I12" s="96">
        <v>783</v>
      </c>
      <c r="J12" s="93">
        <f t="shared" si="1"/>
        <v>19.752774974772958</v>
      </c>
      <c r="K12" s="94">
        <v>20.4</v>
      </c>
    </row>
    <row r="13" spans="1:11" ht="27.75" customHeight="1">
      <c r="A13" s="90" t="s">
        <v>100</v>
      </c>
      <c r="B13" s="91">
        <v>3386</v>
      </c>
      <c r="C13" s="92">
        <v>597</v>
      </c>
      <c r="D13" s="93">
        <f t="shared" si="0"/>
        <v>17.63142350856468</v>
      </c>
      <c r="E13" s="94">
        <v>9.5</v>
      </c>
      <c r="F13" s="2"/>
      <c r="G13" s="90" t="s">
        <v>100</v>
      </c>
      <c r="H13" s="95">
        <v>3846</v>
      </c>
      <c r="I13" s="96">
        <v>754</v>
      </c>
      <c r="J13" s="93">
        <f t="shared" si="1"/>
        <v>19.604784191367653</v>
      </c>
      <c r="K13" s="94">
        <v>19.9</v>
      </c>
    </row>
    <row r="14" spans="1:11" ht="27.75" customHeight="1">
      <c r="A14" s="90" t="s">
        <v>101</v>
      </c>
      <c r="B14" s="91">
        <v>3332</v>
      </c>
      <c r="C14" s="92">
        <v>546</v>
      </c>
      <c r="D14" s="93">
        <f t="shared" si="0"/>
        <v>16.386554621848738</v>
      </c>
      <c r="E14" s="94">
        <v>9.3</v>
      </c>
      <c r="F14" s="2"/>
      <c r="G14" s="90" t="s">
        <v>101</v>
      </c>
      <c r="H14" s="95">
        <v>3766</v>
      </c>
      <c r="I14" s="96">
        <v>740</v>
      </c>
      <c r="J14" s="93">
        <f t="shared" si="1"/>
        <v>19.649495485926714</v>
      </c>
      <c r="K14" s="94">
        <v>19.5</v>
      </c>
    </row>
    <row r="15" spans="1:11" ht="27.75" customHeight="1">
      <c r="A15" s="90" t="s">
        <v>102</v>
      </c>
      <c r="B15" s="91">
        <v>3263</v>
      </c>
      <c r="C15" s="92">
        <v>494</v>
      </c>
      <c r="D15" s="93">
        <f t="shared" si="0"/>
        <v>15.139442231075696</v>
      </c>
      <c r="E15" s="94">
        <v>9.2</v>
      </c>
      <c r="F15" s="2"/>
      <c r="G15" s="90" t="s">
        <v>102</v>
      </c>
      <c r="H15" s="95">
        <v>3782</v>
      </c>
      <c r="I15" s="96">
        <v>716</v>
      </c>
      <c r="J15" s="93">
        <f t="shared" si="1"/>
        <v>18.931782125859332</v>
      </c>
      <c r="K15" s="94">
        <v>19.6</v>
      </c>
    </row>
    <row r="16" spans="1:11" ht="27.75" customHeight="1">
      <c r="A16" s="90" t="s">
        <v>112</v>
      </c>
      <c r="B16" s="91">
        <v>3305</v>
      </c>
      <c r="C16" s="92">
        <v>453</v>
      </c>
      <c r="D16" s="93">
        <f t="shared" si="0"/>
        <v>13.706505295007565</v>
      </c>
      <c r="E16" s="94"/>
      <c r="F16" s="2"/>
      <c r="G16" s="90" t="s">
        <v>112</v>
      </c>
      <c r="H16" s="95">
        <v>3734</v>
      </c>
      <c r="I16" s="96">
        <v>665</v>
      </c>
      <c r="J16" s="93">
        <f t="shared" si="1"/>
        <v>17.809319764327796</v>
      </c>
      <c r="K16" s="94"/>
    </row>
    <row r="17" spans="1:11" ht="27.75" customHeight="1">
      <c r="A17" s="90"/>
      <c r="B17" s="91"/>
      <c r="C17" s="92"/>
      <c r="D17" s="93"/>
      <c r="E17" s="94"/>
      <c r="F17" s="2"/>
      <c r="G17" s="90"/>
      <c r="H17" s="95"/>
      <c r="I17" s="96"/>
      <c r="J17" s="93"/>
      <c r="K17" s="94"/>
    </row>
    <row r="18" spans="1:11" ht="27.75" customHeight="1">
      <c r="A18" s="90"/>
      <c r="B18" s="91"/>
      <c r="C18" s="92"/>
      <c r="D18" s="93"/>
      <c r="E18" s="94"/>
      <c r="F18" s="2"/>
      <c r="G18" s="90"/>
      <c r="H18" s="95"/>
      <c r="I18" s="96"/>
      <c r="J18" s="93"/>
      <c r="K18" s="94"/>
    </row>
    <row r="19" spans="1:11" ht="27.75" customHeight="1" thickBot="1">
      <c r="A19" s="97"/>
      <c r="B19" s="98"/>
      <c r="C19" s="99"/>
      <c r="D19" s="100"/>
      <c r="E19" s="101"/>
      <c r="F19" s="2"/>
      <c r="G19" s="97"/>
      <c r="H19" s="102"/>
      <c r="I19" s="103"/>
      <c r="J19" s="100"/>
      <c r="K19" s="104"/>
    </row>
    <row r="20" spans="1:11" ht="12.75" customHeight="1" hidden="1">
      <c r="A20" s="232"/>
      <c r="B20" s="232"/>
      <c r="C20" s="232"/>
      <c r="D20" s="232"/>
      <c r="E20" s="232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5">
      <c r="A22" s="105"/>
      <c r="B22" s="105"/>
      <c r="C22" s="105"/>
      <c r="D22" s="105"/>
      <c r="E22" s="105"/>
      <c r="F22" s="105"/>
      <c r="G22" s="105"/>
      <c r="H22" s="2"/>
      <c r="I22" s="2"/>
      <c r="J22" s="2"/>
      <c r="K22" s="2"/>
      <c r="L22" s="106"/>
    </row>
    <row r="23" spans="1:13" ht="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2"/>
      <c r="M23" s="1"/>
    </row>
    <row r="24" spans="1:13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2"/>
      <c r="M24" s="1"/>
    </row>
  </sheetData>
  <sheetProtection/>
  <mergeCells count="11">
    <mergeCell ref="I1:K1"/>
    <mergeCell ref="A3:K3"/>
    <mergeCell ref="A4:E4"/>
    <mergeCell ref="G4:K4"/>
    <mergeCell ref="K6:K7"/>
    <mergeCell ref="C7:D7"/>
    <mergeCell ref="I7:J7"/>
    <mergeCell ref="A20:E20"/>
    <mergeCell ref="A6:D6"/>
    <mergeCell ref="E6:E7"/>
    <mergeCell ref="G6:J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9" ht="20.25" customHeight="1">
      <c r="H1" s="243" t="s">
        <v>75</v>
      </c>
      <c r="I1" s="243"/>
    </row>
    <row r="2" spans="2:8" ht="36" customHeight="1">
      <c r="B2" s="245" t="s">
        <v>111</v>
      </c>
      <c r="C2" s="245"/>
      <c r="D2" s="245"/>
      <c r="E2" s="245"/>
      <c r="F2" s="245"/>
      <c r="G2" s="245"/>
      <c r="H2" s="245"/>
    </row>
    <row r="3" spans="2:8" ht="11.2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46" t="s">
        <v>76</v>
      </c>
      <c r="C4" s="248" t="s">
        <v>65</v>
      </c>
      <c r="D4" s="249"/>
      <c r="E4" s="249" t="s">
        <v>19</v>
      </c>
      <c r="F4" s="249"/>
      <c r="G4" s="249" t="s">
        <v>66</v>
      </c>
      <c r="H4" s="250"/>
    </row>
    <row r="5" spans="2:8" ht="15.75" thickBot="1">
      <c r="B5" s="247"/>
      <c r="C5" s="109" t="s">
        <v>3</v>
      </c>
      <c r="D5" s="110" t="s">
        <v>67</v>
      </c>
      <c r="E5" s="110" t="s">
        <v>3</v>
      </c>
      <c r="F5" s="110" t="s">
        <v>67</v>
      </c>
      <c r="G5" s="110" t="s">
        <v>3</v>
      </c>
      <c r="H5" s="111" t="s">
        <v>67</v>
      </c>
    </row>
    <row r="6" spans="2:8" ht="18.75" customHeight="1">
      <c r="B6" s="112"/>
      <c r="C6" s="143">
        <f aca="true" t="shared" si="0" ref="C6:H6">SUM(C7:C11)</f>
        <v>7039</v>
      </c>
      <c r="D6" s="144">
        <f t="shared" si="0"/>
        <v>100</v>
      </c>
      <c r="E6" s="143">
        <f t="shared" si="0"/>
        <v>3305</v>
      </c>
      <c r="F6" s="144">
        <f t="shared" si="0"/>
        <v>100.00000000000001</v>
      </c>
      <c r="G6" s="143">
        <f t="shared" si="0"/>
        <v>3734</v>
      </c>
      <c r="H6" s="145">
        <f t="shared" si="0"/>
        <v>99.99999999999997</v>
      </c>
    </row>
    <row r="7" spans="2:8" ht="15.75">
      <c r="B7" s="113" t="s">
        <v>77</v>
      </c>
      <c r="C7" s="114">
        <f>E7+G7</f>
        <v>720</v>
      </c>
      <c r="D7" s="115">
        <f>C7/C6%</f>
        <v>10.228725671260122</v>
      </c>
      <c r="E7" s="130">
        <v>332</v>
      </c>
      <c r="F7" s="117">
        <f>E7/E6%</f>
        <v>10.045385779122542</v>
      </c>
      <c r="G7" s="130">
        <v>388</v>
      </c>
      <c r="H7" s="118">
        <f>G7/G6%</f>
        <v>10.391001606855918</v>
      </c>
    </row>
    <row r="8" spans="2:8" ht="15.75">
      <c r="B8" s="113" t="s">
        <v>78</v>
      </c>
      <c r="C8" s="114">
        <f>E8+G8</f>
        <v>1744</v>
      </c>
      <c r="D8" s="115">
        <f>C8/C6%</f>
        <v>24.776246625941184</v>
      </c>
      <c r="E8" s="130">
        <v>771</v>
      </c>
      <c r="F8" s="117">
        <f>E8/E6%</f>
        <v>23.328290468986385</v>
      </c>
      <c r="G8" s="130">
        <v>973</v>
      </c>
      <c r="H8" s="118">
        <f>G8/G6%</f>
        <v>26.05784681306909</v>
      </c>
    </row>
    <row r="9" spans="2:8" ht="15.75">
      <c r="B9" s="113" t="s">
        <v>79</v>
      </c>
      <c r="C9" s="114">
        <f>E9+G9</f>
        <v>1459</v>
      </c>
      <c r="D9" s="115">
        <f>C9/C6%</f>
        <v>20.727376047734055</v>
      </c>
      <c r="E9" s="130">
        <v>657</v>
      </c>
      <c r="F9" s="117">
        <f>E9/E6%</f>
        <v>19.878971255673225</v>
      </c>
      <c r="G9" s="130">
        <v>802</v>
      </c>
      <c r="H9" s="118">
        <f>G9/G6%</f>
        <v>21.478307445099087</v>
      </c>
    </row>
    <row r="10" spans="2:8" ht="15.75">
      <c r="B10" s="113" t="s">
        <v>80</v>
      </c>
      <c r="C10" s="114">
        <f>E10+G10</f>
        <v>1524</v>
      </c>
      <c r="D10" s="115">
        <f>C10/C6%</f>
        <v>21.650802670833926</v>
      </c>
      <c r="E10" s="130">
        <v>746</v>
      </c>
      <c r="F10" s="117">
        <f>E10/E6%</f>
        <v>22.571860816944024</v>
      </c>
      <c r="G10" s="130">
        <v>778</v>
      </c>
      <c r="H10" s="118">
        <f>G10/G6%</f>
        <v>20.8355650776647</v>
      </c>
    </row>
    <row r="11" spans="2:8" ht="16.5" thickBot="1">
      <c r="B11" s="131" t="s">
        <v>81</v>
      </c>
      <c r="C11" s="128">
        <f>E11+G11</f>
        <v>1592</v>
      </c>
      <c r="D11" s="125">
        <f>C11/C6%</f>
        <v>22.616848984230714</v>
      </c>
      <c r="E11" s="132">
        <v>799</v>
      </c>
      <c r="F11" s="127">
        <f>E11/E6%</f>
        <v>24.17549167927383</v>
      </c>
      <c r="G11" s="132">
        <v>793</v>
      </c>
      <c r="H11" s="129">
        <f>G11/G6%</f>
        <v>21.23727905731119</v>
      </c>
    </row>
    <row r="12" spans="2:8" ht="16.5" thickBot="1">
      <c r="B12" s="133"/>
      <c r="C12" s="134"/>
      <c r="D12" s="10"/>
      <c r="E12" s="135"/>
      <c r="F12" s="10"/>
      <c r="G12" s="136"/>
      <c r="H12" s="10"/>
    </row>
    <row r="13" spans="2:8" ht="19.5" customHeight="1" thickBot="1">
      <c r="B13" s="137" t="s">
        <v>82</v>
      </c>
      <c r="C13" s="138" t="s">
        <v>3</v>
      </c>
      <c r="D13" s="138"/>
      <c r="E13" s="138" t="s">
        <v>3</v>
      </c>
      <c r="F13" s="138" t="s">
        <v>67</v>
      </c>
      <c r="G13" s="138" t="s">
        <v>3</v>
      </c>
      <c r="H13" s="139" t="s">
        <v>67</v>
      </c>
    </row>
    <row r="14" spans="2:8" ht="18.75" customHeight="1">
      <c r="B14" s="112"/>
      <c r="C14" s="143">
        <f aca="true" t="shared" si="1" ref="C14:H14">SUM(C15:C19)</f>
        <v>7039</v>
      </c>
      <c r="D14" s="144">
        <f t="shared" si="1"/>
        <v>100</v>
      </c>
      <c r="E14" s="143">
        <f t="shared" si="1"/>
        <v>3305</v>
      </c>
      <c r="F14" s="144">
        <f t="shared" si="1"/>
        <v>100</v>
      </c>
      <c r="G14" s="143">
        <f t="shared" si="1"/>
        <v>3734</v>
      </c>
      <c r="H14" s="145">
        <f t="shared" si="1"/>
        <v>99.99999999999999</v>
      </c>
    </row>
    <row r="15" spans="2:8" ht="15.75">
      <c r="B15" s="113" t="s">
        <v>83</v>
      </c>
      <c r="C15" s="114">
        <f>E15+G15</f>
        <v>686</v>
      </c>
      <c r="D15" s="140">
        <f>C15/C14%</f>
        <v>9.745702514561728</v>
      </c>
      <c r="E15" s="130">
        <v>361</v>
      </c>
      <c r="F15" s="117">
        <f>E15/E14%</f>
        <v>10.92284417549168</v>
      </c>
      <c r="G15" s="130">
        <v>325</v>
      </c>
      <c r="H15" s="118">
        <f>G15/G14%</f>
        <v>8.703802892340653</v>
      </c>
    </row>
    <row r="16" spans="2:8" ht="15" customHeight="1">
      <c r="B16" s="113" t="s">
        <v>84</v>
      </c>
      <c r="C16" s="114">
        <f>E16+G16</f>
        <v>1448</v>
      </c>
      <c r="D16" s="140">
        <f>C16/C14%</f>
        <v>20.57110384997869</v>
      </c>
      <c r="E16" s="130">
        <v>746</v>
      </c>
      <c r="F16" s="117">
        <f>E16/E14%</f>
        <v>22.571860816944024</v>
      </c>
      <c r="G16" s="130">
        <v>702</v>
      </c>
      <c r="H16" s="118">
        <f>G16/G14%</f>
        <v>18.80021424745581</v>
      </c>
    </row>
    <row r="17" spans="2:8" ht="15.75">
      <c r="B17" s="113" t="s">
        <v>85</v>
      </c>
      <c r="C17" s="114">
        <f>E17+G17</f>
        <v>603</v>
      </c>
      <c r="D17" s="140">
        <f>C17/C14%</f>
        <v>8.566557749680353</v>
      </c>
      <c r="E17" s="130">
        <v>321</v>
      </c>
      <c r="F17" s="117">
        <f>E17/E14%</f>
        <v>9.712556732223904</v>
      </c>
      <c r="G17" s="130">
        <v>282</v>
      </c>
      <c r="H17" s="118">
        <f>G17/G14%</f>
        <v>7.5522228173540435</v>
      </c>
    </row>
    <row r="18" spans="2:8" ht="15.75">
      <c r="B18" s="113" t="s">
        <v>86</v>
      </c>
      <c r="C18" s="114">
        <f>E18+G18</f>
        <v>2031</v>
      </c>
      <c r="D18" s="140">
        <f>C18/C14%</f>
        <v>28.853530331012927</v>
      </c>
      <c r="E18" s="130">
        <v>917</v>
      </c>
      <c r="F18" s="117">
        <f>E18/E14%</f>
        <v>27.745839636913768</v>
      </c>
      <c r="G18" s="130">
        <v>1114</v>
      </c>
      <c r="H18" s="118">
        <f>G18/G14%</f>
        <v>29.833958221746116</v>
      </c>
    </row>
    <row r="19" spans="2:8" ht="16.5" thickBot="1">
      <c r="B19" s="131" t="s">
        <v>87</v>
      </c>
      <c r="C19" s="128">
        <f>E19+G19</f>
        <v>2271</v>
      </c>
      <c r="D19" s="141">
        <f>C19/C14%</f>
        <v>32.263105554766305</v>
      </c>
      <c r="E19" s="132">
        <v>960</v>
      </c>
      <c r="F19" s="127">
        <f>E19/E14%</f>
        <v>29.04689863842663</v>
      </c>
      <c r="G19" s="132">
        <v>1311</v>
      </c>
      <c r="H19" s="129">
        <f>G19/G14%</f>
        <v>35.109801821103375</v>
      </c>
    </row>
    <row r="20" spans="2:8" ht="16.5" customHeight="1" thickBot="1">
      <c r="B20" s="251"/>
      <c r="C20" s="251"/>
      <c r="D20" s="251"/>
      <c r="E20" s="244"/>
      <c r="F20" s="244"/>
      <c r="G20" s="10"/>
      <c r="H20" s="10"/>
    </row>
    <row r="21" spans="2:8" ht="19.5" customHeight="1" thickBot="1">
      <c r="B21" s="142" t="s">
        <v>88</v>
      </c>
      <c r="C21" s="138" t="s">
        <v>3</v>
      </c>
      <c r="D21" s="138" t="s">
        <v>67</v>
      </c>
      <c r="E21" s="138" t="s">
        <v>3</v>
      </c>
      <c r="F21" s="138" t="s">
        <v>67</v>
      </c>
      <c r="G21" s="138" t="s">
        <v>3</v>
      </c>
      <c r="H21" s="139" t="s">
        <v>67</v>
      </c>
    </row>
    <row r="22" spans="2:8" ht="18.75" customHeight="1">
      <c r="B22" s="112"/>
      <c r="C22" s="143">
        <f aca="true" t="shared" si="2" ref="C22:H22">SUM(C23:C29)</f>
        <v>7039</v>
      </c>
      <c r="D22" s="144">
        <f t="shared" si="2"/>
        <v>100</v>
      </c>
      <c r="E22" s="143">
        <f t="shared" si="2"/>
        <v>3305</v>
      </c>
      <c r="F22" s="146">
        <f t="shared" si="2"/>
        <v>100.00000000000001</v>
      </c>
      <c r="G22" s="143">
        <f t="shared" si="2"/>
        <v>3734</v>
      </c>
      <c r="H22" s="147">
        <f t="shared" si="2"/>
        <v>100</v>
      </c>
    </row>
    <row r="23" spans="2:8" ht="15.75">
      <c r="B23" s="113" t="s">
        <v>89</v>
      </c>
      <c r="C23" s="114">
        <f>E23+G23</f>
        <v>788</v>
      </c>
      <c r="D23" s="115">
        <f>C23/C22%</f>
        <v>11.194771984656912</v>
      </c>
      <c r="E23" s="116">
        <v>368</v>
      </c>
      <c r="F23" s="117">
        <f>E23/E22%</f>
        <v>11.13464447806354</v>
      </c>
      <c r="G23" s="114">
        <v>420</v>
      </c>
      <c r="H23" s="118">
        <f>G23/G22%</f>
        <v>11.247991430101766</v>
      </c>
    </row>
    <row r="24" spans="2:8" ht="15.75">
      <c r="B24" s="119" t="s">
        <v>90</v>
      </c>
      <c r="C24" s="114">
        <f aca="true" t="shared" si="3" ref="C24:C29">E24+G24</f>
        <v>921</v>
      </c>
      <c r="D24" s="115">
        <f>C24/C22%</f>
        <v>13.084244921153573</v>
      </c>
      <c r="E24" s="116">
        <v>456</v>
      </c>
      <c r="F24" s="117">
        <f>E24/E22%</f>
        <v>13.797276853252649</v>
      </c>
      <c r="G24" s="114">
        <v>465</v>
      </c>
      <c r="H24" s="118">
        <f>G24/G22%</f>
        <v>12.453133369041241</v>
      </c>
    </row>
    <row r="25" spans="2:8" ht="15.75">
      <c r="B25" s="119" t="s">
        <v>91</v>
      </c>
      <c r="C25" s="114">
        <f t="shared" si="3"/>
        <v>1480</v>
      </c>
      <c r="D25" s="115">
        <f>C25/C22%</f>
        <v>21.02571387981247</v>
      </c>
      <c r="E25" s="116">
        <v>651</v>
      </c>
      <c r="F25" s="117">
        <f>E25/E22%</f>
        <v>19.697428139183057</v>
      </c>
      <c r="G25" s="114">
        <v>829</v>
      </c>
      <c r="H25" s="118">
        <f>G25/G22%</f>
        <v>22.201392608462772</v>
      </c>
    </row>
    <row r="26" spans="2:8" ht="15.75">
      <c r="B26" s="119" t="s">
        <v>92</v>
      </c>
      <c r="C26" s="114">
        <f t="shared" si="3"/>
        <v>1067</v>
      </c>
      <c r="D26" s="115">
        <f>C26/C22%</f>
        <v>15.15840318227021</v>
      </c>
      <c r="E26" s="116">
        <v>473</v>
      </c>
      <c r="F26" s="117">
        <f>E26/E22%</f>
        <v>14.311649016641454</v>
      </c>
      <c r="G26" s="114">
        <v>594</v>
      </c>
      <c r="H26" s="118">
        <f>G26/G22%</f>
        <v>15.90787359400107</v>
      </c>
    </row>
    <row r="27" spans="2:8" ht="15.75">
      <c r="B27" s="119" t="s">
        <v>93</v>
      </c>
      <c r="C27" s="114">
        <f t="shared" si="3"/>
        <v>1290</v>
      </c>
      <c r="D27" s="115">
        <f>C27/C22%</f>
        <v>18.326466827674384</v>
      </c>
      <c r="E27" s="116">
        <v>593</v>
      </c>
      <c r="F27" s="117">
        <f>E27/E22%</f>
        <v>17.942511346444782</v>
      </c>
      <c r="G27" s="114">
        <v>697</v>
      </c>
      <c r="H27" s="118">
        <f>G27/G22%</f>
        <v>18.666309587573647</v>
      </c>
    </row>
    <row r="28" spans="2:8" ht="15.75">
      <c r="B28" s="113" t="s">
        <v>94</v>
      </c>
      <c r="C28" s="114">
        <f t="shared" si="3"/>
        <v>1071</v>
      </c>
      <c r="D28" s="115">
        <f>C28/C22%</f>
        <v>15.215229435999431</v>
      </c>
      <c r="E28" s="116">
        <v>519</v>
      </c>
      <c r="F28" s="117">
        <f>E28/E22%</f>
        <v>15.703479576399396</v>
      </c>
      <c r="G28" s="114">
        <v>552</v>
      </c>
      <c r="H28" s="118">
        <f>G28/G22%</f>
        <v>14.783074450990894</v>
      </c>
    </row>
    <row r="29" spans="2:8" ht="16.5" thickBot="1">
      <c r="B29" s="131" t="s">
        <v>95</v>
      </c>
      <c r="C29" s="128">
        <f t="shared" si="3"/>
        <v>422</v>
      </c>
      <c r="D29" s="125">
        <f>C29/C22%</f>
        <v>5.995169768433016</v>
      </c>
      <c r="E29" s="126">
        <v>245</v>
      </c>
      <c r="F29" s="127">
        <f>E29/E22%</f>
        <v>7.413010590015129</v>
      </c>
      <c r="G29" s="128">
        <v>177</v>
      </c>
      <c r="H29" s="129">
        <f>G29/G22%</f>
        <v>4.740224959828602</v>
      </c>
    </row>
    <row r="30" spans="6:7" ht="15.75">
      <c r="F30" s="166"/>
      <c r="G30" s="167"/>
    </row>
  </sheetData>
  <sheetProtection/>
  <mergeCells count="8">
    <mergeCell ref="H1:I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B1">
      <selection activeCell="E13" sqref="E1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9" ht="20.25" customHeight="1">
      <c r="H1" s="243" t="s">
        <v>97</v>
      </c>
      <c r="I1" s="243"/>
    </row>
    <row r="2" spans="2:8" ht="36" customHeight="1">
      <c r="B2" s="253" t="s">
        <v>110</v>
      </c>
      <c r="C2" s="253"/>
      <c r="D2" s="253"/>
      <c r="E2" s="253"/>
      <c r="F2" s="253"/>
      <c r="G2" s="253"/>
      <c r="H2" s="253"/>
    </row>
    <row r="3" spans="2:8" ht="19.5" customHeight="1" thickBot="1">
      <c r="B3" s="108"/>
      <c r="C3" s="108"/>
      <c r="D3" s="108"/>
      <c r="E3" s="108"/>
      <c r="F3" s="108"/>
      <c r="G3" s="108"/>
      <c r="H3" s="108"/>
    </row>
    <row r="4" spans="2:8" ht="24" customHeight="1" thickBot="1">
      <c r="B4" s="246" t="s">
        <v>108</v>
      </c>
      <c r="C4" s="248" t="s">
        <v>65</v>
      </c>
      <c r="D4" s="249"/>
      <c r="E4" s="249" t="s">
        <v>19</v>
      </c>
      <c r="F4" s="249"/>
      <c r="G4" s="249" t="s">
        <v>66</v>
      </c>
      <c r="H4" s="250"/>
    </row>
    <row r="5" spans="2:8" ht="15.75" thickBot="1">
      <c r="B5" s="247"/>
      <c r="C5" s="109" t="s">
        <v>3</v>
      </c>
      <c r="D5" s="110" t="s">
        <v>67</v>
      </c>
      <c r="E5" s="110" t="s">
        <v>3</v>
      </c>
      <c r="F5" s="110" t="s">
        <v>67</v>
      </c>
      <c r="G5" s="110" t="s">
        <v>3</v>
      </c>
      <c r="H5" s="111" t="s">
        <v>67</v>
      </c>
    </row>
    <row r="6" spans="2:8" ht="25.5" customHeight="1" thickBot="1">
      <c r="B6" s="150"/>
      <c r="C6" s="155">
        <f aca="true" t="shared" si="0" ref="C6:H6">SUM(C7:C12)</f>
        <v>7039</v>
      </c>
      <c r="D6" s="156">
        <f t="shared" si="0"/>
        <v>100</v>
      </c>
      <c r="E6" s="157">
        <f t="shared" si="0"/>
        <v>3305</v>
      </c>
      <c r="F6" s="158">
        <f t="shared" si="0"/>
        <v>100</v>
      </c>
      <c r="G6" s="157">
        <f t="shared" si="0"/>
        <v>3734</v>
      </c>
      <c r="H6" s="159">
        <f t="shared" si="0"/>
        <v>99.99999999999999</v>
      </c>
    </row>
    <row r="7" spans="2:8" ht="15.75">
      <c r="B7" s="113" t="s">
        <v>68</v>
      </c>
      <c r="C7" s="151">
        <f aca="true" t="shared" si="1" ref="C7:C12">E7+G7</f>
        <v>752</v>
      </c>
      <c r="D7" s="152">
        <f>C7/C6%</f>
        <v>10.683335701093906</v>
      </c>
      <c r="E7" s="153">
        <v>420</v>
      </c>
      <c r="F7" s="154">
        <f>E7/E6%</f>
        <v>12.70801815431165</v>
      </c>
      <c r="G7" s="151">
        <v>332</v>
      </c>
      <c r="H7" s="154">
        <f>G7/G6%</f>
        <v>8.891269416175682</v>
      </c>
    </row>
    <row r="8" spans="2:8" ht="15.75">
      <c r="B8" s="119" t="s">
        <v>69</v>
      </c>
      <c r="C8" s="114">
        <f t="shared" si="1"/>
        <v>1054</v>
      </c>
      <c r="D8" s="115">
        <f>C8/C6%</f>
        <v>14.973717857650234</v>
      </c>
      <c r="E8" s="116">
        <v>554</v>
      </c>
      <c r="F8" s="117">
        <f>E8/E6%</f>
        <v>16.7624810892587</v>
      </c>
      <c r="G8" s="114">
        <v>500</v>
      </c>
      <c r="H8" s="117">
        <f>G8/G6%</f>
        <v>13.39046598821639</v>
      </c>
    </row>
    <row r="9" spans="2:8" ht="15.75">
      <c r="B9" s="119" t="s">
        <v>70</v>
      </c>
      <c r="C9" s="114">
        <f t="shared" si="1"/>
        <v>968</v>
      </c>
      <c r="D9" s="115">
        <f>C9/C6%</f>
        <v>13.751953402471942</v>
      </c>
      <c r="E9" s="116">
        <v>489</v>
      </c>
      <c r="F9" s="117">
        <f>E9/E6%</f>
        <v>14.795763993948563</v>
      </c>
      <c r="G9" s="114">
        <v>479</v>
      </c>
      <c r="H9" s="117">
        <f>G9/G6%</f>
        <v>12.8280664167113</v>
      </c>
    </row>
    <row r="10" spans="2:8" ht="15.75">
      <c r="B10" s="119" t="s">
        <v>71</v>
      </c>
      <c r="C10" s="114">
        <f t="shared" si="1"/>
        <v>1662</v>
      </c>
      <c r="D10" s="115">
        <f>C10/C6%</f>
        <v>23.611308424492115</v>
      </c>
      <c r="E10" s="116">
        <v>785</v>
      </c>
      <c r="F10" s="117">
        <f>E10/E6%</f>
        <v>23.751891074130107</v>
      </c>
      <c r="G10" s="114">
        <v>877</v>
      </c>
      <c r="H10" s="117">
        <f>G10/G6%</f>
        <v>23.486877343331546</v>
      </c>
    </row>
    <row r="11" spans="2:8" ht="15.75">
      <c r="B11" s="119" t="s">
        <v>72</v>
      </c>
      <c r="C11" s="114">
        <f t="shared" si="1"/>
        <v>1294</v>
      </c>
      <c r="D11" s="115">
        <f>C11/C6%</f>
        <v>18.383293081403608</v>
      </c>
      <c r="E11" s="116">
        <v>571</v>
      </c>
      <c r="F11" s="117">
        <f>E11/E6%</f>
        <v>17.276853252647506</v>
      </c>
      <c r="G11" s="114">
        <v>723</v>
      </c>
      <c r="H11" s="117">
        <f>G11/G6%</f>
        <v>19.3626138189609</v>
      </c>
    </row>
    <row r="12" spans="2:8" ht="16.5" thickBot="1">
      <c r="B12" s="149" t="s">
        <v>73</v>
      </c>
      <c r="C12" s="128">
        <f t="shared" si="1"/>
        <v>1309</v>
      </c>
      <c r="D12" s="125">
        <f>C12/C6%</f>
        <v>18.596391532888195</v>
      </c>
      <c r="E12" s="126">
        <v>486</v>
      </c>
      <c r="F12" s="127">
        <f>E12/E6%</f>
        <v>14.704992435703481</v>
      </c>
      <c r="G12" s="128">
        <v>823</v>
      </c>
      <c r="H12" s="127">
        <f>G12/G6%</f>
        <v>22.040707016604177</v>
      </c>
    </row>
    <row r="13" spans="2:8" ht="15.75">
      <c r="B13" s="120"/>
      <c r="C13" s="121"/>
      <c r="D13" s="122"/>
      <c r="E13" s="123"/>
      <c r="F13" s="124"/>
      <c r="G13" s="121"/>
      <c r="H13" s="124"/>
    </row>
    <row r="14" spans="2:8" ht="43.5" customHeight="1" thickBot="1">
      <c r="B14" s="252" t="s">
        <v>74</v>
      </c>
      <c r="C14" s="252"/>
      <c r="D14" s="252"/>
      <c r="E14" s="252"/>
      <c r="F14" s="252"/>
      <c r="G14" s="252"/>
      <c r="H14" s="252"/>
    </row>
    <row r="15" spans="2:8" ht="16.5" thickBot="1">
      <c r="B15" s="246" t="s">
        <v>108</v>
      </c>
      <c r="C15" s="248" t="s">
        <v>65</v>
      </c>
      <c r="D15" s="249"/>
      <c r="E15" s="249" t="s">
        <v>19</v>
      </c>
      <c r="F15" s="249"/>
      <c r="G15" s="249" t="s">
        <v>66</v>
      </c>
      <c r="H15" s="250"/>
    </row>
    <row r="16" spans="2:8" ht="21.75" customHeight="1" thickBot="1">
      <c r="B16" s="247"/>
      <c r="C16" s="109" t="s">
        <v>3</v>
      </c>
      <c r="D16" s="110" t="s">
        <v>67</v>
      </c>
      <c r="E16" s="110" t="s">
        <v>3</v>
      </c>
      <c r="F16" s="110" t="s">
        <v>67</v>
      </c>
      <c r="G16" s="110" t="s">
        <v>3</v>
      </c>
      <c r="H16" s="111" t="s">
        <v>67</v>
      </c>
    </row>
    <row r="17" spans="2:8" ht="21.75" customHeight="1" thickBot="1">
      <c r="B17" s="150"/>
      <c r="C17" s="161">
        <f aca="true" t="shared" si="2" ref="C17:H17">SUM(C18:C23)</f>
        <v>7799</v>
      </c>
      <c r="D17" s="162">
        <f t="shared" si="2"/>
        <v>100</v>
      </c>
      <c r="E17" s="163">
        <f t="shared" si="2"/>
        <v>3673</v>
      </c>
      <c r="F17" s="164">
        <f t="shared" si="2"/>
        <v>100</v>
      </c>
      <c r="G17" s="163">
        <f t="shared" si="2"/>
        <v>4126</v>
      </c>
      <c r="H17" s="165">
        <f t="shared" si="2"/>
        <v>100</v>
      </c>
    </row>
    <row r="18" spans="2:8" ht="15.75">
      <c r="B18" s="113" t="s">
        <v>68</v>
      </c>
      <c r="C18" s="151">
        <f aca="true" t="shared" si="3" ref="C18:C23">E18+G18</f>
        <v>776</v>
      </c>
      <c r="D18" s="152">
        <f>C18/C17%</f>
        <v>9.949993588921657</v>
      </c>
      <c r="E18" s="153">
        <v>392</v>
      </c>
      <c r="F18" s="154">
        <f>E18/E17%</f>
        <v>10.672474816226519</v>
      </c>
      <c r="G18" s="151">
        <v>384</v>
      </c>
      <c r="H18" s="160">
        <f>G18/G17%</f>
        <v>9.30683470673776</v>
      </c>
    </row>
    <row r="19" spans="2:8" ht="15.75">
      <c r="B19" s="119" t="s">
        <v>69</v>
      </c>
      <c r="C19" s="114">
        <f t="shared" si="3"/>
        <v>1709</v>
      </c>
      <c r="D19" s="115">
        <f>C19/C17%</f>
        <v>21.913065777663803</v>
      </c>
      <c r="E19" s="116">
        <v>921</v>
      </c>
      <c r="F19" s="117">
        <f>E19/E17%</f>
        <v>25.074870677919957</v>
      </c>
      <c r="G19" s="114">
        <v>788</v>
      </c>
      <c r="H19" s="118">
        <f>G19/G17%</f>
        <v>19.098400387784782</v>
      </c>
    </row>
    <row r="20" spans="2:8" ht="15.75">
      <c r="B20" s="119" t="s">
        <v>70</v>
      </c>
      <c r="C20" s="114">
        <f t="shared" si="3"/>
        <v>1288</v>
      </c>
      <c r="D20" s="115">
        <f>C20/C17%</f>
        <v>16.51493781254007</v>
      </c>
      <c r="E20" s="116">
        <v>678</v>
      </c>
      <c r="F20" s="117">
        <f>E20/E17%</f>
        <v>18.45902531990199</v>
      </c>
      <c r="G20" s="114">
        <v>610</v>
      </c>
      <c r="H20" s="118">
        <f>G20/G17%</f>
        <v>14.784294716432381</v>
      </c>
    </row>
    <row r="21" spans="2:8" ht="15.75">
      <c r="B21" s="119" t="s">
        <v>71</v>
      </c>
      <c r="C21" s="114">
        <f t="shared" si="3"/>
        <v>1463</v>
      </c>
      <c r="D21" s="115">
        <f>C21/C17%</f>
        <v>18.758815232722146</v>
      </c>
      <c r="E21" s="116">
        <v>694</v>
      </c>
      <c r="F21" s="117">
        <f>E21/E17%</f>
        <v>18.894636536890825</v>
      </c>
      <c r="G21" s="114">
        <v>769</v>
      </c>
      <c r="H21" s="118">
        <f>G21/G17%</f>
        <v>18.637905962190985</v>
      </c>
    </row>
    <row r="22" spans="2:8" ht="15.75">
      <c r="B22" s="119" t="s">
        <v>72</v>
      </c>
      <c r="C22" s="114">
        <f t="shared" si="3"/>
        <v>1286</v>
      </c>
      <c r="D22" s="115">
        <f>C22/C17%</f>
        <v>16.48929349916656</v>
      </c>
      <c r="E22" s="116">
        <v>518</v>
      </c>
      <c r="F22" s="117">
        <f>E22/E17%</f>
        <v>14.102913150013615</v>
      </c>
      <c r="G22" s="114">
        <v>768</v>
      </c>
      <c r="H22" s="118">
        <f>G22/G17%</f>
        <v>18.61366941347552</v>
      </c>
    </row>
    <row r="23" spans="2:8" ht="16.5" thickBot="1">
      <c r="B23" s="149" t="s">
        <v>73</v>
      </c>
      <c r="C23" s="128">
        <f t="shared" si="3"/>
        <v>1277</v>
      </c>
      <c r="D23" s="125">
        <f>C23/C17%</f>
        <v>16.373894088985768</v>
      </c>
      <c r="E23" s="126">
        <v>470</v>
      </c>
      <c r="F23" s="127">
        <f>E23/E17%</f>
        <v>12.796079499047101</v>
      </c>
      <c r="G23" s="128">
        <v>807</v>
      </c>
      <c r="H23" s="129">
        <f>G23/G17%</f>
        <v>19.558894813378576</v>
      </c>
    </row>
  </sheetData>
  <sheetProtection/>
  <mergeCells count="11">
    <mergeCell ref="B15:B16"/>
    <mergeCell ref="C15:D15"/>
    <mergeCell ref="E15:F15"/>
    <mergeCell ref="G15:H15"/>
    <mergeCell ref="E4:F4"/>
    <mergeCell ref="G4:H4"/>
    <mergeCell ref="B14:H14"/>
    <mergeCell ref="H1:I1"/>
    <mergeCell ref="B2:H2"/>
    <mergeCell ref="B4:B5"/>
    <mergeCell ref="C4:D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2013-10-04T06:46:12Z</cp:lastPrinted>
  <dcterms:created xsi:type="dcterms:W3CDTF">1997-02-26T13:46:56Z</dcterms:created>
  <dcterms:modified xsi:type="dcterms:W3CDTF">2013-10-04T06:46:17Z</dcterms:modified>
  <cp:category/>
  <cp:version/>
  <cp:contentType/>
  <cp:contentStatus/>
</cp:coreProperties>
</file>