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10" activeTab="5"/>
  </bookViews>
  <sheets>
    <sheet name="Stan -X 2014" sheetId="1" r:id="rId1"/>
    <sheet name="Kateg. bezrob." sheetId="2" r:id="rId2"/>
    <sheet name="Dynamika 2014" sheetId="3" r:id="rId3"/>
    <sheet name="Stopa bez.2014" sheetId="4" r:id="rId4"/>
    <sheet name="X 2014" sheetId="5" r:id="rId5"/>
    <sheet name="Struktura X 2014" sheetId="6" r:id="rId6"/>
  </sheets>
  <definedNames/>
  <calcPr fullCalcOnLoad="1"/>
</workbook>
</file>

<file path=xl/sharedStrings.xml><?xml version="1.0" encoding="utf-8"?>
<sst xmlns="http://schemas.openxmlformats.org/spreadsheetml/2006/main" count="205" uniqueCount="123">
  <si>
    <t>Miesiąc</t>
  </si>
  <si>
    <t xml:space="preserve">Liczba  bezrobotnych </t>
  </si>
  <si>
    <t>ogółem</t>
  </si>
  <si>
    <t>z prawem                      do zasiłku</t>
  </si>
  <si>
    <t>bezrobotni                           ogółem</t>
  </si>
  <si>
    <t>z prawem                          do zasiłku</t>
  </si>
  <si>
    <t>Gmina</t>
  </si>
  <si>
    <t>z prawem               do zasiłku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</si>
  <si>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</si>
  <si>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</si>
  <si>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</si>
  <si>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</si>
  <si>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</si>
  <si>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</si>
  <si>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</si>
  <si>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</si>
  <si>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</si>
  <si>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 xml:space="preserve">Powiat Jeleniogórski </t>
  </si>
  <si>
    <t>Jelenia Góra</t>
  </si>
  <si>
    <t xml:space="preserve"> </t>
  </si>
  <si>
    <t>Powiatowy Urząd Pracy Jelenia Góra</t>
  </si>
  <si>
    <t xml:space="preserve">POLSKA </t>
  </si>
  <si>
    <t>Województwo  Dolnośląskie</t>
  </si>
  <si>
    <t>Podregion jeleniogórski</t>
  </si>
  <si>
    <t>Powiat Jeleniogórski</t>
  </si>
  <si>
    <t>Miasto Jelenia Góra</t>
  </si>
  <si>
    <t>Tabela nr 2</t>
  </si>
  <si>
    <t>Liczba bezrobotnych ogółem w gminach Powiatu Jeleniogórskiego i Miasta Jeleniej Góry</t>
  </si>
  <si>
    <t>Gminy</t>
  </si>
  <si>
    <t>Ogółem</t>
  </si>
  <si>
    <t>Kobiety</t>
  </si>
  <si>
    <t>Z prawem do zasiłku</t>
  </si>
  <si>
    <t>Do 25-go roku           życia</t>
  </si>
  <si>
    <t>Powyżej          50 roku             życia</t>
  </si>
  <si>
    <t>Które                 po odbyciu kary pozbawienia wolności                       nie podjęły zatrudnienia</t>
  </si>
  <si>
    <t>Niepełno-sprawni</t>
  </si>
  <si>
    <t xml:space="preserve"> Jelenia Góra</t>
  </si>
  <si>
    <t>Powiatowy                  Urząd Pracy                   Jelenia Góra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</si>
  <si>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</si>
  <si>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</si>
  <si>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</si>
  <si>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</si>
  <si>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</si>
  <si>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</si>
  <si>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</si>
  <si>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Tabela nr 1</t>
  </si>
  <si>
    <t>Długo-trwale bezro-botne</t>
  </si>
  <si>
    <t>31 XII 2012</t>
  </si>
  <si>
    <t>Tabela nr 3</t>
  </si>
  <si>
    <t>Tabela nr 4</t>
  </si>
  <si>
    <t>JELENIA  GÓRA   -    liczba bezrobotnych</t>
  </si>
  <si>
    <t>POWIAT JELENIOGÓRSKI  -  liczba bezrobotnych</t>
  </si>
  <si>
    <t>z prawem do zasiłku      ogółem            %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</si>
  <si>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</si>
  <si>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</si>
  <si>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</si>
  <si>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</si>
  <si>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</si>
  <si>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</si>
  <si>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</si>
  <si>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</si>
  <si>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</si>
  <si>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</si>
  <si>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grupy wieku</t>
  </si>
  <si>
    <t>18 - 24 lata</t>
  </si>
  <si>
    <t>25 - 34 lata</t>
  </si>
  <si>
    <t>35 - 44 lata</t>
  </si>
  <si>
    <t>45 - 54 lata</t>
  </si>
  <si>
    <t>powyżej 55 lat</t>
  </si>
  <si>
    <t>wykształcenie</t>
  </si>
  <si>
    <t>wyższe</t>
  </si>
  <si>
    <t>policealne i średnie zawodowe</t>
  </si>
  <si>
    <t>średnie ogólnokształcące</t>
  </si>
  <si>
    <t>zasadnicze zawodowe</t>
  </si>
  <si>
    <t>gimnazjalne i poniżej</t>
  </si>
  <si>
    <t>staż pracy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</si>
  <si>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</si>
  <si>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</si>
  <si>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</si>
  <si>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</si>
  <si>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</si>
  <si>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</si>
  <si>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</si>
  <si>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</si>
  <si>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Osoby będące         w szcze- gólnej sytuacji na            rynku pracy</t>
  </si>
  <si>
    <t>Kobiety, które nie podjęły zatrudnie-nia po urodzeniu dziecka</t>
  </si>
  <si>
    <t>Bez               doświa-dczenia                zawodo-       wego</t>
  </si>
  <si>
    <t>Bez               wykszta-łcenia                   średniego</t>
  </si>
  <si>
    <t>Samotnie wycho-wujące co najmniej     jedno  dziecko do 18 roku                     życia</t>
  </si>
  <si>
    <t>Czas pozostawania bez pracy</t>
  </si>
  <si>
    <t>Bez                  kwalifi-kacji zawodo-wych</t>
  </si>
  <si>
    <t>stopa bezrobocia %  (*)</t>
  </si>
  <si>
    <t>stopa bezrobocia % (*)</t>
  </si>
  <si>
    <t>31 XII 2013</t>
  </si>
  <si>
    <r>
      <t xml:space="preserve">Liczba bezrobotnych ogółem oraz dynamika bezrobocia                                    </t>
    </r>
    <r>
      <rPr>
        <b/>
        <i/>
        <sz val="15"/>
        <color indexed="17"/>
        <rFont val="Times New Roman"/>
        <family val="1"/>
      </rPr>
      <t xml:space="preserve"> Powiatowy Urząd Pracy w Jeleniej Górze</t>
    </r>
  </si>
  <si>
    <t>31 I 2014</t>
  </si>
  <si>
    <t>Dynamika 31 XII 2013 = 100 %</t>
  </si>
  <si>
    <t xml:space="preserve">Bezrobotni zarejestrowani                            wg stanu na  31 XII 2013 r. </t>
  </si>
  <si>
    <t>Dynamika  XII /2013 = 100 %</t>
  </si>
  <si>
    <t>Struktura bezrobotnych według czasu pozostawania bez pracy -  stan na 31 grudnia  2013 r.</t>
  </si>
  <si>
    <t>Kształtowanie się stopy bezrobocia w poszczególnych miesiącach 2014 roku  i w grudniu 2013 roku</t>
  </si>
  <si>
    <t xml:space="preserve">ROK </t>
  </si>
  <si>
    <t xml:space="preserve">ROK  </t>
  </si>
  <si>
    <t>28 II 2014</t>
  </si>
  <si>
    <t>31 III 2014</t>
  </si>
  <si>
    <t>30 IV 2014</t>
  </si>
  <si>
    <t>31 V 2014</t>
  </si>
  <si>
    <t>Wybrane kategorie bezrobotnych ( z ogółem)</t>
  </si>
  <si>
    <t>30 VI 2014</t>
  </si>
  <si>
    <t>31 VII 2014</t>
  </si>
  <si>
    <t>31 VIII 2014</t>
  </si>
  <si>
    <t>30 IX 2014</t>
  </si>
  <si>
    <t>(*) korekta stopy bezrobocia od grudnia 2013 do lipca 2014 - GUS - IX 2014 rok</t>
  </si>
  <si>
    <t>Struktura bezrobotnych według czasu pozostawania bez pracy - stan na 31 października  2014 r.</t>
  </si>
  <si>
    <t>31 X 2014</t>
  </si>
  <si>
    <t>Bezrobotni zarejestrowani                                     wg stanu na  31.X. 2014 r.</t>
  </si>
  <si>
    <t>Bezrobotni  zarejestrowani                                      -   stan na  31 X 2014 r.</t>
  </si>
  <si>
    <t>Bezrobotni zarejestrowani  -                                        stan na 31 X 2014 r.</t>
  </si>
  <si>
    <t>Stopa bezrobocia (w %)  -  stan w końcu września  2014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</si>
  <si>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I-X / 2014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</si>
  <si>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 X 2014 </t>
    </r>
  </si>
  <si>
    <t>Struktura bezrobotnych według wieku, poziomu wykształcenia, stażu pracy,                                              według stanu na 31 października 2014 r.</t>
  </si>
  <si>
    <t xml:space="preserve">Liczba bezrobotnych ogółem oraz dynamika bezrobocia:  grudzień 2013 r. -  październik 2014 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</si>
</sst>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9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12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7"/>
      <name val="Arial CE"/>
      <family val="2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Times New Roman"/>
      <family val="1"/>
    </font>
    <font>
      <b/>
      <sz val="7"/>
      <name val="Times New Roman"/>
      <family val="1"/>
    </font>
    <font>
      <b/>
      <i/>
      <sz val="10"/>
      <name val="Arial CE"/>
      <family val="0"/>
    </font>
    <font>
      <b/>
      <sz val="13"/>
      <name val="Arial CE"/>
      <family val="2"/>
    </font>
    <font>
      <b/>
      <i/>
      <sz val="13"/>
      <name val="Arial CE"/>
      <family val="0"/>
    </font>
    <font>
      <b/>
      <sz val="11"/>
      <color indexed="17"/>
      <name val="Arial CE"/>
      <family val="2"/>
    </font>
    <font>
      <b/>
      <sz val="12"/>
      <name val="Arial CE"/>
      <family val="2"/>
    </font>
    <font>
      <b/>
      <i/>
      <sz val="14"/>
      <name val="Arial CE"/>
      <family val="0"/>
    </font>
    <font>
      <b/>
      <i/>
      <sz val="16"/>
      <color indexed="17"/>
      <name val="Times New Roman"/>
      <family val="1"/>
    </font>
    <font>
      <b/>
      <i/>
      <sz val="15"/>
      <color indexed="17"/>
      <name val="Times New Roman"/>
      <family val="1"/>
    </font>
    <font>
      <b/>
      <sz val="14"/>
      <color indexed="17"/>
      <name val="Times New Roman"/>
      <family val="1"/>
    </font>
    <font>
      <sz val="14"/>
      <color indexed="17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8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26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/>
    </xf>
    <xf numFmtId="164" fontId="8" fillId="32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3" fontId="10" fillId="33" borderId="10" xfId="0" applyNumberFormat="1" applyFont="1" applyFill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right"/>
    </xf>
    <xf numFmtId="165" fontId="12" fillId="0" borderId="11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4" borderId="10" xfId="0" applyFont="1" applyFill="1" applyBorder="1" applyAlignment="1">
      <alignment horizontal="center" vertical="center" wrapText="1"/>
    </xf>
    <xf numFmtId="3" fontId="10" fillId="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3" fontId="10" fillId="32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164" fontId="19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164" fontId="10" fillId="0" borderId="10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10" fillId="4" borderId="10" xfId="0" applyNumberFormat="1" applyFont="1" applyFill="1" applyBorder="1" applyAlignment="1">
      <alignment horizontal="center" vertical="center"/>
    </xf>
    <xf numFmtId="164" fontId="1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3" fontId="12" fillId="4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3" fontId="8" fillId="4" borderId="10" xfId="0" applyNumberFormat="1" applyFont="1" applyFill="1" applyBorder="1" applyAlignment="1">
      <alignment horizontal="center" vertical="center"/>
    </xf>
    <xf numFmtId="164" fontId="8" fillId="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3" fontId="32" fillId="33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5" fillId="4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5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21" fillId="34" borderId="10" xfId="0" applyFont="1" applyFill="1" applyBorder="1" applyAlignment="1">
      <alignment horizontal="center" vertical="top" wrapText="1"/>
    </xf>
    <xf numFmtId="0" fontId="33" fillId="34" borderId="10" xfId="0" applyFont="1" applyFill="1" applyBorder="1" applyAlignment="1">
      <alignment horizontal="center" vertical="top" wrapText="1"/>
    </xf>
    <xf numFmtId="0" fontId="34" fillId="0" borderId="0" xfId="0" applyFont="1" applyAlignment="1">
      <alignment/>
    </xf>
    <xf numFmtId="0" fontId="16" fillId="0" borderId="0" xfId="0" applyFont="1" applyAlignment="1">
      <alignment/>
    </xf>
    <xf numFmtId="0" fontId="6" fillId="32" borderId="13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right"/>
    </xf>
    <xf numFmtId="3" fontId="12" fillId="32" borderId="15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165" fontId="12" fillId="33" borderId="16" xfId="0" applyNumberFormat="1" applyFont="1" applyFill="1" applyBorder="1" applyAlignment="1">
      <alignment horizontal="center"/>
    </xf>
    <xf numFmtId="3" fontId="12" fillId="4" borderId="15" xfId="0" applyNumberFormat="1" applyFont="1" applyFill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right"/>
    </xf>
    <xf numFmtId="0" fontId="27" fillId="0" borderId="18" xfId="0" applyFont="1" applyBorder="1" applyAlignment="1">
      <alignment horizontal="right"/>
    </xf>
    <xf numFmtId="0" fontId="27" fillId="0" borderId="19" xfId="0" applyFont="1" applyBorder="1" applyAlignment="1">
      <alignment horizontal="right"/>
    </xf>
    <xf numFmtId="0" fontId="37" fillId="0" borderId="2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3" fontId="38" fillId="0" borderId="10" xfId="0" applyNumberFormat="1" applyFont="1" applyBorder="1" applyAlignment="1">
      <alignment horizontal="right"/>
    </xf>
    <xf numFmtId="165" fontId="38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 horizontal="right"/>
    </xf>
    <xf numFmtId="165" fontId="38" fillId="0" borderId="10" xfId="0" applyNumberFormat="1" applyFont="1" applyBorder="1" applyAlignment="1">
      <alignment horizontal="right"/>
    </xf>
    <xf numFmtId="165" fontId="38" fillId="0" borderId="16" xfId="0" applyNumberFormat="1" applyFont="1" applyBorder="1" applyAlignment="1">
      <alignment horizontal="right"/>
    </xf>
    <xf numFmtId="49" fontId="14" fillId="0" borderId="13" xfId="0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wrapText="1"/>
    </xf>
    <xf numFmtId="3" fontId="38" fillId="0" borderId="0" xfId="0" applyNumberFormat="1" applyFont="1" applyBorder="1" applyAlignment="1">
      <alignment horizontal="right"/>
    </xf>
    <xf numFmtId="165" fontId="38" fillId="0" borderId="0" xfId="0" applyNumberFormat="1" applyFont="1" applyBorder="1" applyAlignment="1">
      <alignment horizontal="right"/>
    </xf>
    <xf numFmtId="0" fontId="38" fillId="0" borderId="0" xfId="0" applyFont="1" applyBorder="1" applyAlignment="1">
      <alignment horizontal="right"/>
    </xf>
    <xf numFmtId="165" fontId="38" fillId="0" borderId="0" xfId="0" applyNumberFormat="1" applyFont="1" applyBorder="1" applyAlignment="1">
      <alignment horizontal="right"/>
    </xf>
    <xf numFmtId="165" fontId="38" fillId="0" borderId="21" xfId="0" applyNumberFormat="1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165" fontId="38" fillId="0" borderId="21" xfId="0" applyNumberFormat="1" applyFont="1" applyBorder="1" applyAlignment="1">
      <alignment horizontal="right"/>
    </xf>
    <xf numFmtId="3" fontId="38" fillId="0" borderId="21" xfId="0" applyNumberFormat="1" applyFont="1" applyBorder="1" applyAlignment="1">
      <alignment horizontal="right"/>
    </xf>
    <xf numFmtId="165" fontId="38" fillId="0" borderId="22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14" fillId="0" borderId="23" xfId="0" applyFont="1" applyBorder="1" applyAlignment="1">
      <alignment horizontal="center" wrapText="1"/>
    </xf>
    <xf numFmtId="3" fontId="38" fillId="0" borderId="21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3" fontId="38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right"/>
    </xf>
    <xf numFmtId="0" fontId="27" fillId="0" borderId="19" xfId="0" applyFont="1" applyBorder="1" applyAlignment="1">
      <alignment horizontal="right"/>
    </xf>
    <xf numFmtId="166" fontId="38" fillId="0" borderId="10" xfId="0" applyNumberFormat="1" applyFont="1" applyBorder="1" applyAlignment="1">
      <alignment horizontal="right"/>
    </xf>
    <xf numFmtId="166" fontId="38" fillId="0" borderId="21" xfId="0" applyNumberFormat="1" applyFont="1" applyBorder="1" applyAlignment="1">
      <alignment horizontal="right"/>
    </xf>
    <xf numFmtId="0" fontId="27" fillId="0" borderId="17" xfId="0" applyFont="1" applyBorder="1" applyAlignment="1">
      <alignment horizontal="center" wrapText="1"/>
    </xf>
    <xf numFmtId="49" fontId="14" fillId="0" borderId="23" xfId="0" applyNumberFormat="1" applyFont="1" applyBorder="1" applyAlignment="1">
      <alignment horizontal="center" wrapText="1"/>
    </xf>
    <xf numFmtId="0" fontId="37" fillId="0" borderId="24" xfId="0" applyFont="1" applyBorder="1" applyAlignment="1">
      <alignment horizontal="center" wrapText="1"/>
    </xf>
    <xf numFmtId="3" fontId="38" fillId="0" borderId="25" xfId="0" applyNumberFormat="1" applyFont="1" applyBorder="1" applyAlignment="1">
      <alignment horizontal="right"/>
    </xf>
    <xf numFmtId="165" fontId="38" fillId="0" borderId="25" xfId="0" applyNumberFormat="1" applyFont="1" applyBorder="1" applyAlignment="1">
      <alignment horizontal="right"/>
    </xf>
    <xf numFmtId="0" fontId="38" fillId="0" borderId="25" xfId="0" applyFont="1" applyBorder="1" applyAlignment="1">
      <alignment horizontal="right"/>
    </xf>
    <xf numFmtId="165" fontId="38" fillId="0" borderId="25" xfId="0" applyNumberFormat="1" applyFont="1" applyBorder="1" applyAlignment="1">
      <alignment horizontal="right"/>
    </xf>
    <xf numFmtId="165" fontId="38" fillId="0" borderId="26" xfId="0" applyNumberFormat="1" applyFont="1" applyBorder="1" applyAlignment="1">
      <alignment horizontal="right"/>
    </xf>
    <xf numFmtId="3" fontId="26" fillId="33" borderId="17" xfId="0" applyNumberFormat="1" applyFont="1" applyFill="1" applyBorder="1" applyAlignment="1">
      <alignment horizontal="right"/>
    </xf>
    <xf numFmtId="166" fontId="26" fillId="33" borderId="18" xfId="0" applyNumberFormat="1" applyFont="1" applyFill="1" applyBorder="1" applyAlignment="1">
      <alignment horizontal="right"/>
    </xf>
    <xf numFmtId="3" fontId="26" fillId="33" borderId="18" xfId="0" applyNumberFormat="1" applyFont="1" applyFill="1" applyBorder="1" applyAlignment="1">
      <alignment horizontal="right"/>
    </xf>
    <xf numFmtId="165" fontId="26" fillId="33" borderId="18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0" fontId="0" fillId="0" borderId="27" xfId="0" applyBorder="1" applyAlignment="1">
      <alignment/>
    </xf>
    <xf numFmtId="3" fontId="38" fillId="0" borderId="27" xfId="0" applyNumberFormat="1" applyFont="1" applyFill="1" applyBorder="1" applyAlignment="1">
      <alignment horizontal="right"/>
    </xf>
    <xf numFmtId="0" fontId="10" fillId="32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3" fontId="18" fillId="33" borderId="10" xfId="0" applyNumberFormat="1" applyFont="1" applyFill="1" applyBorder="1" applyAlignment="1">
      <alignment horizontal="center" vertical="center"/>
    </xf>
    <xf numFmtId="164" fontId="18" fillId="33" borderId="10" xfId="0" applyNumberFormat="1" applyFont="1" applyFill="1" applyBorder="1" applyAlignment="1">
      <alignment horizontal="center" vertical="center"/>
    </xf>
    <xf numFmtId="1" fontId="8" fillId="4" borderId="10" xfId="0" applyNumberFormat="1" applyFont="1" applyFill="1" applyBorder="1" applyAlignment="1">
      <alignment horizontal="center" vertical="center"/>
    </xf>
    <xf numFmtId="1" fontId="10" fillId="4" borderId="10" xfId="0" applyNumberFormat="1" applyFont="1" applyFill="1" applyBorder="1" applyAlignment="1">
      <alignment horizontal="center" vertical="center"/>
    </xf>
    <xf numFmtId="3" fontId="26" fillId="33" borderId="25" xfId="0" applyNumberFormat="1" applyFont="1" applyFill="1" applyBorder="1" applyAlignment="1">
      <alignment horizontal="right"/>
    </xf>
    <xf numFmtId="166" fontId="26" fillId="33" borderId="25" xfId="0" applyNumberFormat="1" applyFont="1" applyFill="1" applyBorder="1" applyAlignment="1">
      <alignment horizontal="right"/>
    </xf>
    <xf numFmtId="166" fontId="26" fillId="33" borderId="26" xfId="0" applyNumberFormat="1" applyFont="1" applyFill="1" applyBorder="1" applyAlignment="1">
      <alignment horizontal="right"/>
    </xf>
    <xf numFmtId="165" fontId="26" fillId="33" borderId="25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3" fontId="26" fillId="4" borderId="17" xfId="0" applyNumberFormat="1" applyFont="1" applyFill="1" applyBorder="1" applyAlignment="1">
      <alignment horizontal="right"/>
    </xf>
    <xf numFmtId="166" fontId="26" fillId="4" borderId="18" xfId="0" applyNumberFormat="1" applyFont="1" applyFill="1" applyBorder="1" applyAlignment="1">
      <alignment horizontal="right"/>
    </xf>
    <xf numFmtId="3" fontId="26" fillId="4" borderId="18" xfId="0" applyNumberFormat="1" applyFont="1" applyFill="1" applyBorder="1" applyAlignment="1">
      <alignment horizontal="right"/>
    </xf>
    <xf numFmtId="165" fontId="26" fillId="4" borderId="18" xfId="0" applyNumberFormat="1" applyFont="1" applyFill="1" applyBorder="1" applyAlignment="1">
      <alignment horizontal="right"/>
    </xf>
    <xf numFmtId="165" fontId="26" fillId="4" borderId="19" xfId="0" applyNumberFormat="1" applyFont="1" applyFill="1" applyBorder="1" applyAlignment="1">
      <alignment horizontal="right"/>
    </xf>
    <xf numFmtId="0" fontId="42" fillId="0" borderId="13" xfId="0" applyFont="1" applyBorder="1" applyAlignment="1">
      <alignment horizontal="right"/>
    </xf>
    <xf numFmtId="3" fontId="42" fillId="4" borderId="15" xfId="0" applyNumberFormat="1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2" fontId="42" fillId="0" borderId="14" xfId="0" applyNumberFormat="1" applyFont="1" applyBorder="1" applyAlignment="1">
      <alignment horizontal="center"/>
    </xf>
    <xf numFmtId="165" fontId="42" fillId="33" borderId="16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3" fontId="42" fillId="32" borderId="15" xfId="0" applyNumberFormat="1" applyFont="1" applyFill="1" applyBorder="1" applyAlignment="1">
      <alignment horizontal="center"/>
    </xf>
    <xf numFmtId="3" fontId="42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13" xfId="0" applyFont="1" applyBorder="1" applyAlignment="1">
      <alignment horizontal="right"/>
    </xf>
    <xf numFmtId="3" fontId="8" fillId="4" borderId="15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165" fontId="8" fillId="33" borderId="16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3" fontId="8" fillId="32" borderId="15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3" fontId="10" fillId="32" borderId="28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3" fontId="18" fillId="33" borderId="10" xfId="0" applyNumberFormat="1" applyFont="1" applyFill="1" applyBorder="1" applyAlignment="1">
      <alignment horizontal="center" vertical="center"/>
    </xf>
    <xf numFmtId="164" fontId="18" fillId="33" borderId="14" xfId="0" applyNumberFormat="1" applyFont="1" applyFill="1" applyBorder="1" applyAlignment="1">
      <alignment horizontal="center" vertical="center"/>
    </xf>
    <xf numFmtId="164" fontId="18" fillId="33" borderId="28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3" fontId="10" fillId="32" borderId="14" xfId="0" applyNumberFormat="1" applyFont="1" applyFill="1" applyBorder="1" applyAlignment="1">
      <alignment horizontal="center" vertical="center"/>
    </xf>
    <xf numFmtId="3" fontId="10" fillId="32" borderId="28" xfId="0" applyNumberFormat="1" applyFont="1" applyFill="1" applyBorder="1" applyAlignment="1">
      <alignment horizontal="center" vertical="center"/>
    </xf>
    <xf numFmtId="164" fontId="10" fillId="32" borderId="14" xfId="0" applyNumberFormat="1" applyFont="1" applyFill="1" applyBorder="1" applyAlignment="1">
      <alignment horizontal="center" vertical="center"/>
    </xf>
    <xf numFmtId="164" fontId="10" fillId="32" borderId="28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164" fontId="19" fillId="0" borderId="28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3" fontId="10" fillId="4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10" fillId="32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8" fillId="0" borderId="0" xfId="0" applyFont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28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33" borderId="31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wrapText="1"/>
    </xf>
    <xf numFmtId="0" fontId="20" fillId="4" borderId="28" xfId="0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 wrapText="1"/>
    </xf>
    <xf numFmtId="0" fontId="20" fillId="32" borderId="28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12" fillId="4" borderId="3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/>
    </xf>
    <xf numFmtId="0" fontId="12" fillId="32" borderId="32" xfId="0" applyFont="1" applyFill="1" applyBorder="1" applyAlignment="1">
      <alignment horizontal="center" vertical="center" wrapText="1"/>
    </xf>
    <xf numFmtId="0" fontId="12" fillId="32" borderId="33" xfId="0" applyFont="1" applyFill="1" applyBorder="1" applyAlignment="1">
      <alignment horizontal="center" vertical="center" wrapText="1"/>
    </xf>
    <xf numFmtId="0" fontId="12" fillId="32" borderId="3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37" fillId="0" borderId="0" xfId="0" applyFont="1" applyBorder="1" applyAlignment="1">
      <alignment horizontal="center"/>
    </xf>
    <xf numFmtId="0" fontId="39" fillId="34" borderId="0" xfId="0" applyFont="1" applyFill="1" applyBorder="1" applyAlignment="1">
      <alignment horizontal="center" vertical="center" wrapText="1"/>
    </xf>
    <xf numFmtId="0" fontId="27" fillId="0" borderId="35" xfId="0" applyFont="1" applyBorder="1" applyAlignment="1">
      <alignment horizontal="center" wrapText="1"/>
    </xf>
    <xf numFmtId="0" fontId="27" fillId="0" borderId="36" xfId="0" applyFont="1" applyBorder="1" applyAlignment="1">
      <alignment horizontal="center" wrapText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0" fillId="0" borderId="37" xfId="0" applyBorder="1" applyAlignment="1">
      <alignment horizontal="center" wrapText="1"/>
    </xf>
    <xf numFmtId="0" fontId="36" fillId="0" borderId="0" xfId="0" applyFont="1" applyBorder="1" applyAlignment="1">
      <alignment horizontal="center" vertical="center" wrapText="1"/>
    </xf>
    <xf numFmtId="0" fontId="36" fillId="34" borderId="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3" fillId="33" borderId="3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4">
      <selection activeCell="B15" sqref="B15:C15"/>
    </sheetView>
  </sheetViews>
  <sheetFormatPr defaultColWidth="9.00390625" defaultRowHeight="12.75"/>
  <cols>
    <col min="1" max="1" width="24.625" style="0" customWidth="1"/>
    <col min="2" max="2" width="15.875" style="0" customWidth="1"/>
    <col min="3" max="3" width="0.12890625" style="0" customWidth="1"/>
    <col min="4" max="4" width="16.375" style="0" customWidth="1"/>
    <col min="5" max="5" width="0.12890625" style="0" customWidth="1"/>
    <col min="6" max="6" width="15.75390625" style="0" customWidth="1"/>
    <col min="7" max="7" width="15.625" style="0" customWidth="1"/>
  </cols>
  <sheetData>
    <row r="1" spans="1:7" ht="15.75">
      <c r="A1" s="1"/>
      <c r="B1" s="1"/>
      <c r="C1" s="1"/>
      <c r="D1" s="1"/>
      <c r="E1" s="1"/>
      <c r="F1" s="1"/>
      <c r="G1" s="70" t="s">
        <v>45</v>
      </c>
    </row>
    <row r="2" spans="1:7" ht="12.75" customHeight="1">
      <c r="A2" s="1"/>
      <c r="B2" s="1"/>
      <c r="C2" s="1"/>
      <c r="D2" s="1"/>
      <c r="E2" s="1"/>
      <c r="F2" s="2"/>
      <c r="G2" s="1"/>
    </row>
    <row r="3" spans="1:7" ht="12.75">
      <c r="A3" s="197" t="s">
        <v>94</v>
      </c>
      <c r="B3" s="197"/>
      <c r="C3" s="197"/>
      <c r="D3" s="197"/>
      <c r="E3" s="197"/>
      <c r="F3" s="197"/>
      <c r="G3" s="197"/>
    </row>
    <row r="4" spans="1:7" ht="24" customHeight="1">
      <c r="A4" s="197"/>
      <c r="B4" s="197"/>
      <c r="C4" s="197"/>
      <c r="D4" s="197"/>
      <c r="E4" s="197"/>
      <c r="F4" s="197"/>
      <c r="G4" s="197"/>
    </row>
    <row r="5" spans="1:7" ht="12.75">
      <c r="A5" s="1"/>
      <c r="B5" s="1"/>
      <c r="C5" s="1"/>
      <c r="D5" s="1"/>
      <c r="E5" s="1"/>
      <c r="F5" s="1"/>
      <c r="G5" s="1"/>
    </row>
    <row r="6" spans="1:7" ht="24" customHeight="1">
      <c r="A6" s="198" t="s">
        <v>0</v>
      </c>
      <c r="B6" s="199" t="s">
        <v>1</v>
      </c>
      <c r="C6" s="199"/>
      <c r="D6" s="199"/>
      <c r="E6" s="198" t="s">
        <v>96</v>
      </c>
      <c r="F6" s="200"/>
      <c r="G6" s="200"/>
    </row>
    <row r="7" spans="1:7" ht="25.5">
      <c r="A7" s="198"/>
      <c r="B7" s="72" t="s">
        <v>2</v>
      </c>
      <c r="C7" s="201" t="s">
        <v>3</v>
      </c>
      <c r="D7" s="201"/>
      <c r="E7" s="201" t="s">
        <v>4</v>
      </c>
      <c r="F7" s="201"/>
      <c r="G7" s="73" t="s">
        <v>5</v>
      </c>
    </row>
    <row r="8" spans="1:7" ht="27" customHeight="1">
      <c r="A8" s="62" t="s">
        <v>47</v>
      </c>
      <c r="B8" s="63">
        <v>7799</v>
      </c>
      <c r="C8" s="183">
        <v>1420</v>
      </c>
      <c r="D8" s="183"/>
      <c r="E8" s="184">
        <v>1.088</v>
      </c>
      <c r="F8" s="185"/>
      <c r="G8" s="64">
        <v>1.347</v>
      </c>
    </row>
    <row r="9" spans="1:7" s="6" customFormat="1" ht="27" customHeight="1">
      <c r="A9" s="143" t="s">
        <v>93</v>
      </c>
      <c r="B9" s="24">
        <v>7166</v>
      </c>
      <c r="C9" s="186">
        <v>1054</v>
      </c>
      <c r="D9" s="187"/>
      <c r="E9" s="188">
        <v>1</v>
      </c>
      <c r="F9" s="189"/>
      <c r="G9" s="34">
        <v>1</v>
      </c>
    </row>
    <row r="10" spans="1:7" s="6" customFormat="1" ht="27" customHeight="1">
      <c r="A10" s="175" t="s">
        <v>111</v>
      </c>
      <c r="B10" s="176">
        <v>5774</v>
      </c>
      <c r="C10" s="190">
        <v>734</v>
      </c>
      <c r="D10" s="190"/>
      <c r="E10" s="191">
        <v>0.806</v>
      </c>
      <c r="F10" s="192"/>
      <c r="G10" s="177">
        <v>0.696</v>
      </c>
    </row>
    <row r="11" spans="1:7" ht="28.5" customHeight="1">
      <c r="A11" s="144" t="s">
        <v>114</v>
      </c>
      <c r="B11" s="145">
        <v>5627</v>
      </c>
      <c r="C11" s="180">
        <v>705</v>
      </c>
      <c r="D11" s="180"/>
      <c r="E11" s="181">
        <v>0.785</v>
      </c>
      <c r="F11" s="182"/>
      <c r="G11" s="146">
        <v>0.669</v>
      </c>
    </row>
    <row r="12" spans="1:8" ht="12.75" customHeight="1">
      <c r="A12" s="179"/>
      <c r="B12" s="179"/>
      <c r="C12" s="179"/>
      <c r="D12" s="179"/>
      <c r="E12" s="179"/>
      <c r="F12" s="179"/>
      <c r="G12" s="179"/>
      <c r="H12" s="9"/>
    </row>
    <row r="13" spans="1:7" ht="9" customHeight="1" hidden="1">
      <c r="A13" s="10"/>
      <c r="B13" s="11"/>
      <c r="C13" s="12"/>
      <c r="D13" s="12"/>
      <c r="E13" s="13"/>
      <c r="F13" s="13"/>
      <c r="G13" s="13"/>
    </row>
    <row r="14" spans="1:7" ht="31.5" customHeight="1">
      <c r="A14" s="204" t="s">
        <v>6</v>
      </c>
      <c r="B14" s="194" t="s">
        <v>117</v>
      </c>
      <c r="C14" s="194"/>
      <c r="D14" s="194"/>
      <c r="E14" s="194"/>
      <c r="F14" s="196" t="s">
        <v>119</v>
      </c>
      <c r="G14" s="194" t="s">
        <v>120</v>
      </c>
    </row>
    <row r="15" spans="1:7" ht="33" customHeight="1">
      <c r="A15" s="204"/>
      <c r="B15" s="202" t="s">
        <v>2</v>
      </c>
      <c r="C15" s="202"/>
      <c r="D15" s="195" t="s">
        <v>7</v>
      </c>
      <c r="E15" s="195"/>
      <c r="F15" s="277"/>
      <c r="G15" s="196"/>
    </row>
    <row r="16" spans="1:10" ht="18.75">
      <c r="A16" s="14" t="s">
        <v>8</v>
      </c>
      <c r="B16" s="193">
        <v>228</v>
      </c>
      <c r="C16" s="275"/>
      <c r="D16" s="193">
        <v>24</v>
      </c>
      <c r="E16" s="193"/>
      <c r="F16" s="15">
        <v>70</v>
      </c>
      <c r="G16" s="276">
        <v>161</v>
      </c>
      <c r="H16" s="16"/>
      <c r="I16" s="17"/>
      <c r="J16" s="18"/>
    </row>
    <row r="17" spans="1:10" ht="18.75">
      <c r="A17" s="14" t="s">
        <v>9</v>
      </c>
      <c r="B17" s="193">
        <v>308</v>
      </c>
      <c r="C17" s="275"/>
      <c r="D17" s="193">
        <v>38</v>
      </c>
      <c r="E17" s="193"/>
      <c r="F17" s="15">
        <v>81</v>
      </c>
      <c r="G17" s="276">
        <v>157</v>
      </c>
      <c r="I17" s="17"/>
      <c r="J17" s="18"/>
    </row>
    <row r="18" spans="1:10" ht="18.75">
      <c r="A18" s="14" t="s">
        <v>10</v>
      </c>
      <c r="B18" s="193">
        <v>202</v>
      </c>
      <c r="C18" s="275"/>
      <c r="D18" s="193">
        <v>27</v>
      </c>
      <c r="E18" s="193"/>
      <c r="F18" s="15">
        <v>139</v>
      </c>
      <c r="G18" s="276">
        <v>105</v>
      </c>
      <c r="I18" s="17"/>
      <c r="J18" s="18"/>
    </row>
    <row r="19" spans="1:10" ht="18.75">
      <c r="A19" s="14" t="s">
        <v>11</v>
      </c>
      <c r="B19" s="193">
        <v>507</v>
      </c>
      <c r="C19" s="275"/>
      <c r="D19" s="193">
        <v>51</v>
      </c>
      <c r="E19" s="193"/>
      <c r="F19" s="15">
        <v>118</v>
      </c>
      <c r="G19" s="276">
        <v>268</v>
      </c>
      <c r="I19" s="17"/>
      <c r="J19" s="18"/>
    </row>
    <row r="20" spans="1:10" ht="18.75">
      <c r="A20" s="14" t="s">
        <v>12</v>
      </c>
      <c r="B20" s="193">
        <v>533</v>
      </c>
      <c r="C20" s="275"/>
      <c r="D20" s="193">
        <v>48</v>
      </c>
      <c r="E20" s="193"/>
      <c r="F20" s="278">
        <v>184</v>
      </c>
      <c r="G20" s="276">
        <v>283</v>
      </c>
      <c r="I20" s="17"/>
      <c r="J20" s="18"/>
    </row>
    <row r="21" spans="1:10" ht="18.75">
      <c r="A21" s="14" t="s">
        <v>13</v>
      </c>
      <c r="B21" s="193">
        <v>274</v>
      </c>
      <c r="C21" s="275"/>
      <c r="D21" s="193">
        <v>45</v>
      </c>
      <c r="E21" s="193"/>
      <c r="F21" s="15">
        <v>84</v>
      </c>
      <c r="G21" s="276">
        <v>159</v>
      </c>
      <c r="I21" s="17"/>
      <c r="J21" s="18"/>
    </row>
    <row r="22" spans="1:10" ht="18.75">
      <c r="A22" s="14" t="s">
        <v>14</v>
      </c>
      <c r="B22" s="193">
        <v>418</v>
      </c>
      <c r="C22" s="275"/>
      <c r="D22" s="193">
        <v>44</v>
      </c>
      <c r="E22" s="193"/>
      <c r="F22" s="15">
        <v>103</v>
      </c>
      <c r="G22" s="276">
        <v>226</v>
      </c>
      <c r="I22" s="17"/>
      <c r="J22" s="18"/>
    </row>
    <row r="23" spans="1:10" ht="18.75">
      <c r="A23" s="14" t="s">
        <v>15</v>
      </c>
      <c r="B23" s="193">
        <v>313</v>
      </c>
      <c r="C23" s="275"/>
      <c r="D23" s="193">
        <v>25</v>
      </c>
      <c r="E23" s="193"/>
      <c r="F23" s="15">
        <v>47</v>
      </c>
      <c r="G23" s="276">
        <v>143</v>
      </c>
      <c r="I23" s="17"/>
      <c r="J23" s="18"/>
    </row>
    <row r="24" spans="1:10" ht="18.75">
      <c r="A24" s="14" t="s">
        <v>16</v>
      </c>
      <c r="B24" s="193">
        <v>332</v>
      </c>
      <c r="C24" s="275"/>
      <c r="D24" s="193">
        <v>46</v>
      </c>
      <c r="E24" s="193"/>
      <c r="F24" s="15">
        <v>66</v>
      </c>
      <c r="G24" s="276">
        <v>170</v>
      </c>
      <c r="I24" s="17"/>
      <c r="J24" s="18"/>
    </row>
    <row r="25" spans="1:15" ht="33" customHeight="1">
      <c r="A25" s="23" t="s">
        <v>17</v>
      </c>
      <c r="B25" s="206">
        <f>SUM(B16:C24)</f>
        <v>3115</v>
      </c>
      <c r="C25" s="186"/>
      <c r="D25" s="206">
        <f>SUM(D16:E24)</f>
        <v>348</v>
      </c>
      <c r="E25" s="206"/>
      <c r="F25" s="24">
        <f>SUM(F16:F24)</f>
        <v>892</v>
      </c>
      <c r="G25" s="178">
        <f>SUM(G16:G24)</f>
        <v>1672</v>
      </c>
      <c r="H25" s="21"/>
      <c r="I25" s="21"/>
      <c r="J25" s="21"/>
      <c r="K25" s="21"/>
      <c r="L25" s="21"/>
      <c r="M25" s="21"/>
      <c r="N25" s="21"/>
      <c r="O25" s="21"/>
    </row>
    <row r="26" spans="1:15" ht="10.5" customHeight="1">
      <c r="A26" s="22"/>
      <c r="B26" s="207"/>
      <c r="C26" s="207"/>
      <c r="D26" s="22"/>
      <c r="E26" s="22"/>
      <c r="F26" s="61"/>
      <c r="G26" s="22"/>
      <c r="H26" s="21"/>
      <c r="I26" s="21"/>
      <c r="J26" s="21"/>
      <c r="K26" s="21"/>
      <c r="L26" s="21"/>
      <c r="M26" s="21"/>
      <c r="N26" s="21"/>
      <c r="O26" s="21"/>
    </row>
    <row r="27" spans="1:15" ht="33" customHeight="1">
      <c r="A27" s="19" t="s">
        <v>18</v>
      </c>
      <c r="B27" s="203">
        <v>2512</v>
      </c>
      <c r="C27" s="203"/>
      <c r="D27" s="208">
        <v>357</v>
      </c>
      <c r="E27" s="208"/>
      <c r="F27" s="20">
        <v>2050</v>
      </c>
      <c r="G27" s="20">
        <v>1775</v>
      </c>
      <c r="H27" s="21"/>
      <c r="I27" s="21"/>
      <c r="J27" s="21"/>
      <c r="K27" s="21"/>
      <c r="L27" s="21"/>
      <c r="M27" s="21"/>
      <c r="N27" s="21"/>
      <c r="O27" s="21" t="s">
        <v>19</v>
      </c>
    </row>
    <row r="28" s="25" customFormat="1" ht="12" customHeight="1"/>
    <row r="29" spans="1:15" ht="36" customHeight="1">
      <c r="A29" s="26" t="s">
        <v>20</v>
      </c>
      <c r="B29" s="205">
        <f>B25+B27</f>
        <v>5627</v>
      </c>
      <c r="C29" s="205"/>
      <c r="D29" s="205">
        <f>D25+D27</f>
        <v>705</v>
      </c>
      <c r="E29" s="205"/>
      <c r="F29" s="7">
        <f>F25+F27</f>
        <v>2942</v>
      </c>
      <c r="G29" s="7">
        <f>G25+G27</f>
        <v>3447</v>
      </c>
      <c r="H29" s="21"/>
      <c r="I29" s="21"/>
      <c r="J29" s="21"/>
      <c r="K29" s="21"/>
      <c r="L29" s="21"/>
      <c r="M29" s="21"/>
      <c r="N29" s="21"/>
      <c r="O29" s="21"/>
    </row>
    <row r="30" spans="1:7" ht="12.75" customHeight="1">
      <c r="A30" s="27"/>
      <c r="B30" s="27"/>
      <c r="C30" s="27"/>
      <c r="D30" s="27"/>
      <c r="E30" s="27"/>
      <c r="F30" s="28"/>
      <c r="G30" s="28"/>
    </row>
    <row r="31" spans="1:7" ht="18.75">
      <c r="A31" s="212" t="s">
        <v>118</v>
      </c>
      <c r="B31" s="212"/>
      <c r="C31" s="212"/>
      <c r="D31" s="212"/>
      <c r="E31" s="212"/>
      <c r="F31" s="212"/>
      <c r="G31" s="212"/>
    </row>
    <row r="32" spans="1:7" ht="9" customHeight="1">
      <c r="A32" s="213"/>
      <c r="B32" s="213"/>
      <c r="C32" s="213"/>
      <c r="D32" s="213"/>
      <c r="E32" s="213"/>
      <c r="F32" s="213"/>
      <c r="G32" s="213"/>
    </row>
    <row r="33" spans="1:7" ht="23.25" customHeight="1">
      <c r="A33" s="214" t="s">
        <v>21</v>
      </c>
      <c r="B33" s="215"/>
      <c r="C33" s="216"/>
      <c r="D33" s="8">
        <v>0.115</v>
      </c>
      <c r="E33" s="29"/>
      <c r="F33" s="30"/>
      <c r="G33" s="1"/>
    </row>
    <row r="34" spans="1:7" ht="23.25" customHeight="1">
      <c r="A34" s="217" t="s">
        <v>22</v>
      </c>
      <c r="B34" s="218"/>
      <c r="C34" s="219"/>
      <c r="D34" s="31">
        <v>0.109</v>
      </c>
      <c r="E34" s="32"/>
      <c r="F34" s="30"/>
      <c r="G34" s="1"/>
    </row>
    <row r="35" spans="1:7" ht="23.25" customHeight="1">
      <c r="A35" s="220" t="s">
        <v>23</v>
      </c>
      <c r="B35" s="221"/>
      <c r="C35" s="222"/>
      <c r="D35" s="31">
        <v>0.147</v>
      </c>
      <c r="E35" s="32"/>
      <c r="F35" s="30"/>
      <c r="G35" s="1"/>
    </row>
    <row r="36" spans="1:7" ht="22.5" customHeight="1">
      <c r="A36" s="223" t="s">
        <v>24</v>
      </c>
      <c r="B36" s="224"/>
      <c r="C36" s="225"/>
      <c r="D36" s="34">
        <v>0.171</v>
      </c>
      <c r="E36" s="29"/>
      <c r="F36" s="30"/>
      <c r="G36" s="1"/>
    </row>
    <row r="37" spans="1:7" ht="23.25" customHeight="1">
      <c r="A37" s="209" t="s">
        <v>25</v>
      </c>
      <c r="B37" s="210"/>
      <c r="C37" s="211"/>
      <c r="D37" s="33">
        <v>0.073</v>
      </c>
      <c r="E37" s="29"/>
      <c r="F37" s="30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</sheetData>
  <sheetProtection/>
  <mergeCells count="53">
    <mergeCell ref="B23:C23"/>
    <mergeCell ref="D23:E23"/>
    <mergeCell ref="A37:C37"/>
    <mergeCell ref="A31:G31"/>
    <mergeCell ref="A32:G32"/>
    <mergeCell ref="A33:C33"/>
    <mergeCell ref="A34:C34"/>
    <mergeCell ref="A35:C35"/>
    <mergeCell ref="A36:C36"/>
    <mergeCell ref="B29:C29"/>
    <mergeCell ref="D29:E29"/>
    <mergeCell ref="D24:E24"/>
    <mergeCell ref="B25:C25"/>
    <mergeCell ref="D25:E25"/>
    <mergeCell ref="B26:C26"/>
    <mergeCell ref="B24:C24"/>
    <mergeCell ref="D27:E27"/>
    <mergeCell ref="D18:E18"/>
    <mergeCell ref="B21:C21"/>
    <mergeCell ref="D21:E21"/>
    <mergeCell ref="B17:C17"/>
    <mergeCell ref="B20:C20"/>
    <mergeCell ref="D20:E20"/>
    <mergeCell ref="B19:C19"/>
    <mergeCell ref="E7:F7"/>
    <mergeCell ref="G14:G15"/>
    <mergeCell ref="B15:C15"/>
    <mergeCell ref="B16:C16"/>
    <mergeCell ref="B27:C27"/>
    <mergeCell ref="A14:A15"/>
    <mergeCell ref="D19:E19"/>
    <mergeCell ref="B22:C22"/>
    <mergeCell ref="D22:E22"/>
    <mergeCell ref="B18:C18"/>
    <mergeCell ref="D16:E16"/>
    <mergeCell ref="B14:E14"/>
    <mergeCell ref="D15:E15"/>
    <mergeCell ref="F14:F15"/>
    <mergeCell ref="D17:E17"/>
    <mergeCell ref="A3:G4"/>
    <mergeCell ref="A6:A7"/>
    <mergeCell ref="B6:D6"/>
    <mergeCell ref="E6:G6"/>
    <mergeCell ref="C7:D7"/>
    <mergeCell ref="A12:G12"/>
    <mergeCell ref="C11:D11"/>
    <mergeCell ref="E11:F11"/>
    <mergeCell ref="C8:D8"/>
    <mergeCell ref="E8:F8"/>
    <mergeCell ref="C9:D9"/>
    <mergeCell ref="E9:F9"/>
    <mergeCell ref="C10:D10"/>
    <mergeCell ref="E10:F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P17" sqref="P17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0.375" style="0" customWidth="1"/>
    <col min="6" max="7" width="7.75390625" style="0" customWidth="1"/>
    <col min="8" max="8" width="9.25390625" style="0" bestFit="1" customWidth="1"/>
    <col min="9" max="9" width="8.375" style="0" customWidth="1"/>
    <col min="10" max="10" width="8.75390625" style="0" customWidth="1"/>
    <col min="11" max="11" width="8.125" style="0" customWidth="1"/>
    <col min="12" max="12" width="8.75390625" style="0" customWidth="1"/>
    <col min="13" max="13" width="9.875" style="0" bestFit="1" customWidth="1"/>
    <col min="14" max="15" width="8.625" style="0" customWidth="1"/>
    <col min="16" max="16" width="18.875" style="0" customWidth="1"/>
  </cols>
  <sheetData>
    <row r="1" spans="14:15" ht="16.5">
      <c r="N1" s="233" t="s">
        <v>26</v>
      </c>
      <c r="O1" s="233"/>
    </row>
    <row r="2" spans="1:15" ht="6.75" customHeight="1">
      <c r="A2" s="234" t="s">
        <v>27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1:15" ht="25.5" customHeigh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1:15" ht="33.75" customHeight="1">
      <c r="A4" s="236" t="s">
        <v>28</v>
      </c>
      <c r="B4" s="237" t="s">
        <v>116</v>
      </c>
      <c r="C4" s="238"/>
      <c r="D4" s="238"/>
      <c r="E4" s="239"/>
      <c r="F4" s="240" t="s">
        <v>107</v>
      </c>
      <c r="G4" s="241"/>
      <c r="H4" s="241"/>
      <c r="I4" s="241"/>
      <c r="J4" s="241"/>
      <c r="K4" s="241"/>
      <c r="L4" s="241"/>
      <c r="M4" s="241"/>
      <c r="N4" s="241"/>
      <c r="O4" s="242"/>
    </row>
    <row r="5" spans="1:16" ht="86.25" customHeight="1">
      <c r="A5" s="236"/>
      <c r="B5" s="74" t="s">
        <v>29</v>
      </c>
      <c r="C5" s="74" t="s">
        <v>30</v>
      </c>
      <c r="D5" s="75" t="s">
        <v>31</v>
      </c>
      <c r="E5" s="75" t="s">
        <v>84</v>
      </c>
      <c r="F5" s="75" t="s">
        <v>32</v>
      </c>
      <c r="G5" s="75" t="s">
        <v>46</v>
      </c>
      <c r="H5" s="76" t="s">
        <v>85</v>
      </c>
      <c r="I5" s="75" t="s">
        <v>33</v>
      </c>
      <c r="J5" s="75" t="s">
        <v>90</v>
      </c>
      <c r="K5" s="76" t="s">
        <v>86</v>
      </c>
      <c r="L5" s="76" t="s">
        <v>87</v>
      </c>
      <c r="M5" s="76" t="s">
        <v>88</v>
      </c>
      <c r="N5" s="77" t="s">
        <v>34</v>
      </c>
      <c r="O5" s="75" t="s">
        <v>35</v>
      </c>
      <c r="P5" s="35"/>
    </row>
    <row r="6" spans="1:16" ht="22.5" customHeight="1">
      <c r="A6" s="36" t="s">
        <v>8</v>
      </c>
      <c r="B6" s="37">
        <v>228</v>
      </c>
      <c r="C6" s="37">
        <v>101</v>
      </c>
      <c r="D6" s="37">
        <v>24</v>
      </c>
      <c r="E6" s="37">
        <v>205</v>
      </c>
      <c r="F6" s="37">
        <v>19</v>
      </c>
      <c r="G6" s="37">
        <v>150</v>
      </c>
      <c r="H6" s="37">
        <v>24</v>
      </c>
      <c r="I6" s="37">
        <v>79</v>
      </c>
      <c r="J6" s="37">
        <v>64</v>
      </c>
      <c r="K6" s="37">
        <v>35</v>
      </c>
      <c r="L6" s="37">
        <v>159</v>
      </c>
      <c r="M6" s="38">
        <v>35</v>
      </c>
      <c r="N6" s="37">
        <v>8</v>
      </c>
      <c r="O6" s="37">
        <v>22</v>
      </c>
      <c r="P6" s="9"/>
    </row>
    <row r="7" spans="1:16" ht="19.5" customHeight="1">
      <c r="A7" s="36" t="s">
        <v>9</v>
      </c>
      <c r="B7" s="37">
        <v>308</v>
      </c>
      <c r="C7" s="37">
        <v>155</v>
      </c>
      <c r="D7" s="37">
        <v>38</v>
      </c>
      <c r="E7" s="37">
        <v>267</v>
      </c>
      <c r="F7" s="37">
        <v>26</v>
      </c>
      <c r="G7" s="37">
        <v>186</v>
      </c>
      <c r="H7" s="37">
        <v>34</v>
      </c>
      <c r="I7" s="37">
        <v>109</v>
      </c>
      <c r="J7" s="37">
        <v>82</v>
      </c>
      <c r="K7" s="38">
        <v>48</v>
      </c>
      <c r="L7" s="37">
        <v>203</v>
      </c>
      <c r="M7" s="37">
        <v>47</v>
      </c>
      <c r="N7" s="37">
        <v>9</v>
      </c>
      <c r="O7" s="37">
        <v>19</v>
      </c>
      <c r="P7" s="9"/>
    </row>
    <row r="8" spans="1:16" ht="19.5" customHeight="1">
      <c r="A8" s="36" t="s">
        <v>10</v>
      </c>
      <c r="B8" s="37">
        <v>202</v>
      </c>
      <c r="C8" s="37">
        <v>86</v>
      </c>
      <c r="D8" s="37">
        <v>27</v>
      </c>
      <c r="E8" s="37">
        <v>175</v>
      </c>
      <c r="F8" s="37">
        <v>8</v>
      </c>
      <c r="G8" s="37">
        <v>122</v>
      </c>
      <c r="H8" s="37">
        <v>18</v>
      </c>
      <c r="I8" s="37">
        <v>90</v>
      </c>
      <c r="J8" s="37">
        <v>67</v>
      </c>
      <c r="K8" s="38">
        <v>22</v>
      </c>
      <c r="L8" s="37">
        <v>125</v>
      </c>
      <c r="M8" s="37">
        <v>30</v>
      </c>
      <c r="N8" s="37">
        <v>6</v>
      </c>
      <c r="O8" s="37">
        <v>31</v>
      </c>
      <c r="P8" s="9"/>
    </row>
    <row r="9" spans="1:16" ht="19.5" customHeight="1">
      <c r="A9" s="36" t="s">
        <v>11</v>
      </c>
      <c r="B9" s="37">
        <v>507</v>
      </c>
      <c r="C9" s="37">
        <v>232</v>
      </c>
      <c r="D9" s="37">
        <v>51</v>
      </c>
      <c r="E9" s="37">
        <v>460</v>
      </c>
      <c r="F9" s="37">
        <v>48</v>
      </c>
      <c r="G9" s="37">
        <v>325</v>
      </c>
      <c r="H9" s="37">
        <v>66</v>
      </c>
      <c r="I9" s="37">
        <v>169</v>
      </c>
      <c r="J9" s="37">
        <v>173</v>
      </c>
      <c r="K9" s="38">
        <v>94</v>
      </c>
      <c r="L9" s="37">
        <v>349</v>
      </c>
      <c r="M9" s="37">
        <v>85</v>
      </c>
      <c r="N9" s="37">
        <v>15</v>
      </c>
      <c r="O9" s="37">
        <v>27</v>
      </c>
      <c r="P9" s="65"/>
    </row>
    <row r="10" spans="1:16" ht="20.25" customHeight="1">
      <c r="A10" s="36" t="s">
        <v>12</v>
      </c>
      <c r="B10" s="37">
        <v>533</v>
      </c>
      <c r="C10" s="37">
        <v>276</v>
      </c>
      <c r="D10" s="37">
        <v>48</v>
      </c>
      <c r="E10" s="37">
        <v>491</v>
      </c>
      <c r="F10" s="37">
        <v>52</v>
      </c>
      <c r="G10" s="37">
        <v>360</v>
      </c>
      <c r="H10" s="37">
        <v>69</v>
      </c>
      <c r="I10" s="37">
        <v>199</v>
      </c>
      <c r="J10" s="37">
        <v>182</v>
      </c>
      <c r="K10" s="38">
        <v>74</v>
      </c>
      <c r="L10" s="37">
        <v>373</v>
      </c>
      <c r="M10" s="37">
        <v>84</v>
      </c>
      <c r="N10" s="37">
        <v>23</v>
      </c>
      <c r="O10" s="37">
        <v>33</v>
      </c>
      <c r="P10" s="9"/>
    </row>
    <row r="11" spans="1:16" ht="20.25" customHeight="1">
      <c r="A11" s="36" t="s">
        <v>13</v>
      </c>
      <c r="B11" s="37">
        <v>274</v>
      </c>
      <c r="C11" s="37">
        <v>131</v>
      </c>
      <c r="D11" s="37">
        <v>45</v>
      </c>
      <c r="E11" s="37">
        <v>226</v>
      </c>
      <c r="F11" s="37">
        <v>21</v>
      </c>
      <c r="G11" s="37">
        <v>148</v>
      </c>
      <c r="H11" s="37">
        <v>31</v>
      </c>
      <c r="I11" s="37">
        <v>97</v>
      </c>
      <c r="J11" s="37">
        <v>74</v>
      </c>
      <c r="K11" s="38">
        <v>30</v>
      </c>
      <c r="L11" s="37">
        <v>152</v>
      </c>
      <c r="M11" s="37">
        <v>33</v>
      </c>
      <c r="N11" s="37">
        <v>4</v>
      </c>
      <c r="O11" s="37">
        <v>23</v>
      </c>
      <c r="P11" s="39"/>
    </row>
    <row r="12" spans="1:16" ht="19.5" customHeight="1">
      <c r="A12" s="36" t="s">
        <v>14</v>
      </c>
      <c r="B12" s="37">
        <v>418</v>
      </c>
      <c r="C12" s="37">
        <v>200</v>
      </c>
      <c r="D12" s="37">
        <v>44</v>
      </c>
      <c r="E12" s="37">
        <v>370</v>
      </c>
      <c r="F12" s="37">
        <v>37</v>
      </c>
      <c r="G12" s="37">
        <v>271</v>
      </c>
      <c r="H12" s="37">
        <v>55</v>
      </c>
      <c r="I12" s="37">
        <v>156</v>
      </c>
      <c r="J12" s="37">
        <v>134</v>
      </c>
      <c r="K12" s="37">
        <v>61</v>
      </c>
      <c r="L12" s="38">
        <v>290</v>
      </c>
      <c r="M12" s="37">
        <v>57</v>
      </c>
      <c r="N12" s="37">
        <v>14</v>
      </c>
      <c r="O12" s="37">
        <v>29</v>
      </c>
      <c r="P12" s="9"/>
    </row>
    <row r="13" spans="1:16" ht="19.5" customHeight="1">
      <c r="A13" s="36" t="s">
        <v>15</v>
      </c>
      <c r="B13" s="37">
        <v>313</v>
      </c>
      <c r="C13" s="37">
        <v>174</v>
      </c>
      <c r="D13" s="37">
        <v>25</v>
      </c>
      <c r="E13" s="37">
        <v>274</v>
      </c>
      <c r="F13" s="37">
        <v>35</v>
      </c>
      <c r="G13" s="37">
        <v>196</v>
      </c>
      <c r="H13" s="37">
        <v>39</v>
      </c>
      <c r="I13" s="37">
        <v>101</v>
      </c>
      <c r="J13" s="37">
        <v>102</v>
      </c>
      <c r="K13" s="38">
        <v>59</v>
      </c>
      <c r="L13" s="37">
        <v>217</v>
      </c>
      <c r="M13" s="37">
        <v>40</v>
      </c>
      <c r="N13" s="37">
        <v>3</v>
      </c>
      <c r="O13" s="37">
        <v>20</v>
      </c>
      <c r="P13" s="65"/>
    </row>
    <row r="14" spans="1:16" ht="19.5" customHeight="1">
      <c r="A14" s="36" t="s">
        <v>16</v>
      </c>
      <c r="B14" s="37">
        <v>332</v>
      </c>
      <c r="C14" s="37">
        <v>143</v>
      </c>
      <c r="D14" s="37">
        <v>46</v>
      </c>
      <c r="E14" s="37">
        <v>292</v>
      </c>
      <c r="F14" s="37">
        <v>21</v>
      </c>
      <c r="G14" s="37">
        <v>192</v>
      </c>
      <c r="H14" s="37">
        <v>20</v>
      </c>
      <c r="I14" s="37">
        <v>150</v>
      </c>
      <c r="J14" s="37">
        <v>98</v>
      </c>
      <c r="K14" s="38">
        <v>47</v>
      </c>
      <c r="L14" s="37">
        <v>202</v>
      </c>
      <c r="M14" s="37">
        <v>32</v>
      </c>
      <c r="N14" s="37">
        <v>8</v>
      </c>
      <c r="O14" s="37">
        <v>25</v>
      </c>
      <c r="P14" s="65"/>
    </row>
    <row r="15" spans="1:16" ht="42" customHeight="1">
      <c r="A15" s="41" t="s">
        <v>24</v>
      </c>
      <c r="B15" s="42">
        <f aca="true" t="shared" si="0" ref="B15:O15">SUM(B6:B14)</f>
        <v>3115</v>
      </c>
      <c r="C15" s="42">
        <f t="shared" si="0"/>
        <v>1498</v>
      </c>
      <c r="D15" s="42">
        <f t="shared" si="0"/>
        <v>348</v>
      </c>
      <c r="E15" s="42">
        <f t="shared" si="0"/>
        <v>2760</v>
      </c>
      <c r="F15" s="42">
        <f t="shared" si="0"/>
        <v>267</v>
      </c>
      <c r="G15" s="42">
        <f t="shared" si="0"/>
        <v>1950</v>
      </c>
      <c r="H15" s="42">
        <f t="shared" si="0"/>
        <v>356</v>
      </c>
      <c r="I15" s="42">
        <f t="shared" si="0"/>
        <v>1150</v>
      </c>
      <c r="J15" s="42">
        <f t="shared" si="0"/>
        <v>976</v>
      </c>
      <c r="K15" s="42">
        <f t="shared" si="0"/>
        <v>470</v>
      </c>
      <c r="L15" s="42">
        <f t="shared" si="0"/>
        <v>2070</v>
      </c>
      <c r="M15" s="42">
        <f t="shared" si="0"/>
        <v>443</v>
      </c>
      <c r="N15" s="42">
        <f t="shared" si="0"/>
        <v>90</v>
      </c>
      <c r="O15" s="42">
        <f t="shared" si="0"/>
        <v>229</v>
      </c>
      <c r="P15" s="9"/>
    </row>
    <row r="16" spans="1:15" ht="13.5" customHeight="1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8"/>
    </row>
    <row r="17" spans="1:16" ht="42" customHeight="1">
      <c r="A17" s="3" t="s">
        <v>36</v>
      </c>
      <c r="B17" s="40">
        <v>2512</v>
      </c>
      <c r="C17" s="40">
        <v>1191</v>
      </c>
      <c r="D17" s="40">
        <v>357</v>
      </c>
      <c r="E17" s="40">
        <v>2179</v>
      </c>
      <c r="F17" s="40">
        <v>211</v>
      </c>
      <c r="G17" s="40">
        <v>1315</v>
      </c>
      <c r="H17" s="40">
        <v>244</v>
      </c>
      <c r="I17" s="40">
        <v>1046</v>
      </c>
      <c r="J17" s="40">
        <v>718</v>
      </c>
      <c r="K17" s="40">
        <v>408</v>
      </c>
      <c r="L17" s="40">
        <v>1440</v>
      </c>
      <c r="M17" s="40">
        <v>358</v>
      </c>
      <c r="N17" s="40">
        <v>84</v>
      </c>
      <c r="O17" s="40">
        <v>276</v>
      </c>
      <c r="P17" s="9"/>
    </row>
    <row r="18" spans="1:16" ht="13.5" customHeight="1">
      <c r="A18" s="229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1"/>
      <c r="P18" s="9"/>
    </row>
    <row r="19" spans="1:16" ht="48" customHeight="1">
      <c r="A19" s="26" t="s">
        <v>37</v>
      </c>
      <c r="B19" s="43">
        <f aca="true" t="shared" si="1" ref="B19:O19">B15+B17</f>
        <v>5627</v>
      </c>
      <c r="C19" s="43">
        <f t="shared" si="1"/>
        <v>2689</v>
      </c>
      <c r="D19" s="43">
        <f t="shared" si="1"/>
        <v>705</v>
      </c>
      <c r="E19" s="43">
        <f t="shared" si="1"/>
        <v>4939</v>
      </c>
      <c r="F19" s="43">
        <f t="shared" si="1"/>
        <v>478</v>
      </c>
      <c r="G19" s="43">
        <f t="shared" si="1"/>
        <v>3265</v>
      </c>
      <c r="H19" s="43">
        <f t="shared" si="1"/>
        <v>600</v>
      </c>
      <c r="I19" s="43">
        <f t="shared" si="1"/>
        <v>2196</v>
      </c>
      <c r="J19" s="43">
        <f t="shared" si="1"/>
        <v>1694</v>
      </c>
      <c r="K19" s="43">
        <f t="shared" si="1"/>
        <v>878</v>
      </c>
      <c r="L19" s="43">
        <f t="shared" si="1"/>
        <v>3510</v>
      </c>
      <c r="M19" s="43">
        <f t="shared" si="1"/>
        <v>801</v>
      </c>
      <c r="N19" s="43">
        <f t="shared" si="1"/>
        <v>174</v>
      </c>
      <c r="O19" s="43">
        <f t="shared" si="1"/>
        <v>505</v>
      </c>
      <c r="P19" s="9"/>
    </row>
    <row r="20" spans="1:12" ht="20.2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1" ht="18">
      <c r="A21" s="232"/>
      <c r="B21" s="232"/>
      <c r="C21" s="46"/>
      <c r="D21" s="46"/>
      <c r="E21" s="46"/>
      <c r="F21" s="46"/>
      <c r="G21" s="46"/>
      <c r="H21" s="46"/>
      <c r="I21" s="46"/>
      <c r="J21" s="46"/>
      <c r="K21" s="46"/>
    </row>
    <row r="22" spans="1:11" ht="15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2:10" ht="15">
      <c r="B24" s="48"/>
      <c r="C24" s="48"/>
      <c r="D24" s="48"/>
      <c r="E24" s="48"/>
      <c r="F24" s="48"/>
      <c r="G24" s="48"/>
      <c r="H24" s="48"/>
      <c r="I24" s="48"/>
      <c r="J24" s="48"/>
    </row>
  </sheetData>
  <sheetProtection/>
  <mergeCells count="8">
    <mergeCell ref="A16:O16"/>
    <mergeCell ref="A18:O18"/>
    <mergeCell ref="A21:B21"/>
    <mergeCell ref="N1:O1"/>
    <mergeCell ref="A2:O3"/>
    <mergeCell ref="A4:A5"/>
    <mergeCell ref="B4:E4"/>
    <mergeCell ref="F4:O4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2"/>
  <sheetViews>
    <sheetView zoomScalePageLayoutView="0" workbookViewId="0" topLeftCell="A14">
      <selection activeCell="I6" sqref="I6"/>
    </sheetView>
  </sheetViews>
  <sheetFormatPr defaultColWidth="9.00390625" defaultRowHeight="12.75"/>
  <cols>
    <col min="1" max="1" width="29.875" style="0" customWidth="1"/>
    <col min="2" max="4" width="16.00390625" style="0" customWidth="1"/>
    <col min="5" max="5" width="15.875" style="0" customWidth="1"/>
    <col min="6" max="7" width="16.625" style="0" customWidth="1"/>
  </cols>
  <sheetData>
    <row r="1" ht="18.75" customHeight="1"/>
    <row r="3" spans="1:7" ht="19.5" customHeight="1">
      <c r="A3" s="1"/>
      <c r="B3" s="1"/>
      <c r="C3" s="1"/>
      <c r="D3" s="1"/>
      <c r="E3" s="1"/>
      <c r="F3" s="1"/>
      <c r="G3" s="67" t="s">
        <v>48</v>
      </c>
    </row>
    <row r="4" spans="1:7" ht="16.5" customHeight="1">
      <c r="A4" s="1"/>
      <c r="B4" s="1"/>
      <c r="C4" s="1"/>
      <c r="D4" s="1"/>
      <c r="E4" s="1"/>
      <c r="F4" s="1"/>
      <c r="G4" s="50"/>
    </row>
    <row r="5" spans="1:7" ht="20.25">
      <c r="A5" s="243" t="s">
        <v>122</v>
      </c>
      <c r="B5" s="243"/>
      <c r="C5" s="243"/>
      <c r="D5" s="243"/>
      <c r="E5" s="243"/>
      <c r="F5" s="243"/>
      <c r="G5" s="243"/>
    </row>
    <row r="6" spans="1:7" ht="15.75" customHeight="1">
      <c r="A6" s="1"/>
      <c r="B6" s="1"/>
      <c r="C6" s="1"/>
      <c r="D6" s="1"/>
      <c r="E6" s="1"/>
      <c r="F6" s="1"/>
      <c r="G6" s="1"/>
    </row>
    <row r="7" spans="1:9" ht="33.75" customHeight="1">
      <c r="A7" s="236" t="s">
        <v>38</v>
      </c>
      <c r="B7" s="244" t="s">
        <v>97</v>
      </c>
      <c r="C7" s="244"/>
      <c r="D7" s="244" t="s">
        <v>115</v>
      </c>
      <c r="E7" s="244"/>
      <c r="F7" s="237" t="s">
        <v>98</v>
      </c>
      <c r="G7" s="239"/>
      <c r="H7" s="51"/>
      <c r="I7" s="51"/>
    </row>
    <row r="8" spans="1:8" ht="33.75" customHeight="1">
      <c r="A8" s="236"/>
      <c r="B8" s="71" t="s">
        <v>2</v>
      </c>
      <c r="C8" s="71" t="s">
        <v>39</v>
      </c>
      <c r="D8" s="71" t="s">
        <v>2</v>
      </c>
      <c r="E8" s="71" t="s">
        <v>39</v>
      </c>
      <c r="F8" s="71" t="s">
        <v>40</v>
      </c>
      <c r="G8" s="71" t="s">
        <v>41</v>
      </c>
      <c r="H8" s="52"/>
    </row>
    <row r="9" spans="1:7" ht="24" customHeight="1">
      <c r="A9" s="53" t="s">
        <v>8</v>
      </c>
      <c r="B9" s="15">
        <v>300</v>
      </c>
      <c r="C9" s="15">
        <v>55</v>
      </c>
      <c r="D9" s="15">
        <v>228</v>
      </c>
      <c r="E9" s="15">
        <v>24</v>
      </c>
      <c r="F9" s="54">
        <f aca="true" t="shared" si="0" ref="F9:G18">D9/B9</f>
        <v>0.76</v>
      </c>
      <c r="G9" s="54">
        <f t="shared" si="0"/>
        <v>0.43636363636363634</v>
      </c>
    </row>
    <row r="10" spans="1:7" ht="24" customHeight="1">
      <c r="A10" s="53" t="s">
        <v>9</v>
      </c>
      <c r="B10" s="15">
        <v>370</v>
      </c>
      <c r="C10" s="15">
        <v>67</v>
      </c>
      <c r="D10" s="15">
        <v>308</v>
      </c>
      <c r="E10" s="15">
        <v>38</v>
      </c>
      <c r="F10" s="54">
        <f t="shared" si="0"/>
        <v>0.8324324324324325</v>
      </c>
      <c r="G10" s="54">
        <f t="shared" si="0"/>
        <v>0.5671641791044776</v>
      </c>
    </row>
    <row r="11" spans="1:7" ht="24" customHeight="1">
      <c r="A11" s="53" t="s">
        <v>10</v>
      </c>
      <c r="B11" s="15">
        <v>244</v>
      </c>
      <c r="C11" s="15">
        <v>49</v>
      </c>
      <c r="D11" s="15">
        <v>202</v>
      </c>
      <c r="E11" s="15">
        <v>27</v>
      </c>
      <c r="F11" s="54">
        <f t="shared" si="0"/>
        <v>0.8278688524590164</v>
      </c>
      <c r="G11" s="54">
        <f t="shared" si="0"/>
        <v>0.5510204081632653</v>
      </c>
    </row>
    <row r="12" spans="1:7" ht="24" customHeight="1">
      <c r="A12" s="53" t="s">
        <v>11</v>
      </c>
      <c r="B12" s="15">
        <v>695</v>
      </c>
      <c r="C12" s="15">
        <v>115</v>
      </c>
      <c r="D12" s="15">
        <v>507</v>
      </c>
      <c r="E12" s="15">
        <v>51</v>
      </c>
      <c r="F12" s="54">
        <f t="shared" si="0"/>
        <v>0.7294964028776978</v>
      </c>
      <c r="G12" s="54">
        <f t="shared" si="0"/>
        <v>0.4434782608695652</v>
      </c>
    </row>
    <row r="13" spans="1:7" ht="24" customHeight="1">
      <c r="A13" s="53" t="s">
        <v>12</v>
      </c>
      <c r="B13" s="15">
        <v>634</v>
      </c>
      <c r="C13" s="15">
        <v>89</v>
      </c>
      <c r="D13" s="15">
        <v>533</v>
      </c>
      <c r="E13" s="15">
        <v>48</v>
      </c>
      <c r="F13" s="54">
        <f t="shared" si="0"/>
        <v>0.8406940063091483</v>
      </c>
      <c r="G13" s="54">
        <f t="shared" si="0"/>
        <v>0.5393258426966292</v>
      </c>
    </row>
    <row r="14" spans="1:7" ht="23.25" customHeight="1">
      <c r="A14" s="53" t="s">
        <v>13</v>
      </c>
      <c r="B14" s="15">
        <v>346</v>
      </c>
      <c r="C14" s="15">
        <v>70</v>
      </c>
      <c r="D14" s="15">
        <v>274</v>
      </c>
      <c r="E14" s="15">
        <v>45</v>
      </c>
      <c r="F14" s="54">
        <f t="shared" si="0"/>
        <v>0.791907514450867</v>
      </c>
      <c r="G14" s="54">
        <f t="shared" si="0"/>
        <v>0.6428571428571429</v>
      </c>
    </row>
    <row r="15" spans="1:7" ht="23.25" customHeight="1">
      <c r="A15" s="53" t="s">
        <v>14</v>
      </c>
      <c r="B15" s="15">
        <v>524</v>
      </c>
      <c r="C15" s="15">
        <v>99</v>
      </c>
      <c r="D15" s="15">
        <v>418</v>
      </c>
      <c r="E15" s="15">
        <v>44</v>
      </c>
      <c r="F15" s="54">
        <f t="shared" si="0"/>
        <v>0.7977099236641222</v>
      </c>
      <c r="G15" s="54">
        <f t="shared" si="0"/>
        <v>0.4444444444444444</v>
      </c>
    </row>
    <row r="16" spans="1:7" ht="23.25" customHeight="1">
      <c r="A16" s="53" t="s">
        <v>15</v>
      </c>
      <c r="B16" s="15">
        <v>356</v>
      </c>
      <c r="C16" s="15">
        <v>59</v>
      </c>
      <c r="D16" s="15">
        <v>313</v>
      </c>
      <c r="E16" s="15">
        <v>25</v>
      </c>
      <c r="F16" s="54">
        <f t="shared" si="0"/>
        <v>0.8792134831460674</v>
      </c>
      <c r="G16" s="54">
        <f t="shared" si="0"/>
        <v>0.423728813559322</v>
      </c>
    </row>
    <row r="17" spans="1:7" ht="23.25" customHeight="1">
      <c r="A17" s="53" t="s">
        <v>16</v>
      </c>
      <c r="B17" s="15">
        <v>373</v>
      </c>
      <c r="C17" s="15">
        <v>58</v>
      </c>
      <c r="D17" s="15">
        <v>332</v>
      </c>
      <c r="E17" s="15">
        <v>46</v>
      </c>
      <c r="F17" s="54">
        <f t="shared" si="0"/>
        <v>0.8900804289544236</v>
      </c>
      <c r="G17" s="54">
        <f t="shared" si="0"/>
        <v>0.7931034482758621</v>
      </c>
    </row>
    <row r="18" spans="1:7" ht="31.5" customHeight="1">
      <c r="A18" s="69" t="s">
        <v>42</v>
      </c>
      <c r="B18" s="4">
        <f>SUM(B9:B17)</f>
        <v>3842</v>
      </c>
      <c r="C18" s="4">
        <f>SUM(C9:C17)</f>
        <v>661</v>
      </c>
      <c r="D18" s="24">
        <f>SUM(D9:D17)</f>
        <v>3115</v>
      </c>
      <c r="E18" s="24">
        <f>SUM(E9:E17)</f>
        <v>348</v>
      </c>
      <c r="F18" s="5">
        <f t="shared" si="0"/>
        <v>0.8107756376887038</v>
      </c>
      <c r="G18" s="5">
        <f t="shared" si="0"/>
        <v>0.5264750378214826</v>
      </c>
    </row>
    <row r="19" spans="1:7" ht="12.75">
      <c r="A19" s="35"/>
      <c r="F19" s="57"/>
      <c r="G19" s="57"/>
    </row>
    <row r="20" spans="1:7" ht="31.5" customHeight="1">
      <c r="A20" s="68" t="s">
        <v>43</v>
      </c>
      <c r="B20" s="55">
        <v>3324</v>
      </c>
      <c r="C20" s="147">
        <v>393</v>
      </c>
      <c r="D20" s="20">
        <v>2512</v>
      </c>
      <c r="E20" s="148">
        <v>357</v>
      </c>
      <c r="F20" s="56">
        <f>D20/B20</f>
        <v>0.7557160048134778</v>
      </c>
      <c r="G20" s="56">
        <f>E20/C20</f>
        <v>0.9083969465648855</v>
      </c>
    </row>
    <row r="21" spans="1:7" ht="12.75">
      <c r="A21" s="35"/>
      <c r="F21" s="57"/>
      <c r="G21" s="57"/>
    </row>
    <row r="22" spans="1:7" ht="33.75" customHeight="1">
      <c r="A22" s="58" t="s">
        <v>44</v>
      </c>
      <c r="B22" s="59">
        <f>B18+B20</f>
        <v>7166</v>
      </c>
      <c r="C22" s="59">
        <f>C18+C20</f>
        <v>1054</v>
      </c>
      <c r="D22" s="66">
        <f>D18+D20</f>
        <v>5627</v>
      </c>
      <c r="E22" s="66">
        <f>E18+E20</f>
        <v>705</v>
      </c>
      <c r="F22" s="60">
        <f>D22/B22</f>
        <v>0.7852358358917109</v>
      </c>
      <c r="G22" s="60">
        <f>E22/C22</f>
        <v>0.6688804554079696</v>
      </c>
    </row>
  </sheetData>
  <sheetProtection/>
  <mergeCells count="5">
    <mergeCell ref="A5:G5"/>
    <mergeCell ref="A7:A8"/>
    <mergeCell ref="B7:C7"/>
    <mergeCell ref="D7:E7"/>
    <mergeCell ref="F7:G7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="75" zoomScaleNormal="75" zoomScalePageLayoutView="0" workbookViewId="0" topLeftCell="A3">
      <selection activeCell="O15" sqref="O15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1" ht="16.5">
      <c r="I1" s="233" t="s">
        <v>49</v>
      </c>
      <c r="J1" s="233"/>
      <c r="K1" s="233"/>
    </row>
    <row r="2" ht="12" customHeight="1"/>
    <row r="3" spans="1:11" s="78" customFormat="1" ht="29.25" customHeight="1">
      <c r="A3" s="245" t="s">
        <v>100</v>
      </c>
      <c r="B3" s="245"/>
      <c r="C3" s="245"/>
      <c r="D3" s="245"/>
      <c r="E3" s="245"/>
      <c r="F3" s="246"/>
      <c r="G3" s="246"/>
      <c r="H3" s="246"/>
      <c r="I3" s="246"/>
      <c r="J3" s="246"/>
      <c r="K3" s="246"/>
    </row>
    <row r="4" spans="1:11" ht="6.75" customHeight="1">
      <c r="A4" s="247"/>
      <c r="B4" s="247"/>
      <c r="C4" s="247"/>
      <c r="D4" s="247"/>
      <c r="E4" s="247"/>
      <c r="F4" s="79"/>
      <c r="G4" s="247"/>
      <c r="H4" s="247"/>
      <c r="I4" s="247"/>
      <c r="J4" s="247"/>
      <c r="K4" s="247"/>
    </row>
    <row r="5" ht="9" customHeight="1" thickBot="1"/>
    <row r="6" spans="1:11" ht="26.25" customHeight="1">
      <c r="A6" s="257" t="s">
        <v>50</v>
      </c>
      <c r="B6" s="258"/>
      <c r="C6" s="258"/>
      <c r="D6" s="259"/>
      <c r="E6" s="250" t="s">
        <v>91</v>
      </c>
      <c r="F6" s="2"/>
      <c r="G6" s="261" t="s">
        <v>51</v>
      </c>
      <c r="H6" s="262"/>
      <c r="I6" s="262"/>
      <c r="J6" s="263"/>
      <c r="K6" s="250" t="s">
        <v>92</v>
      </c>
    </row>
    <row r="7" spans="1:11" ht="30.75" customHeight="1">
      <c r="A7" s="82" t="s">
        <v>101</v>
      </c>
      <c r="B7" s="83" t="s">
        <v>2</v>
      </c>
      <c r="C7" s="252" t="s">
        <v>52</v>
      </c>
      <c r="D7" s="253"/>
      <c r="E7" s="260"/>
      <c r="F7" s="2"/>
      <c r="G7" s="80" t="s">
        <v>102</v>
      </c>
      <c r="H7" s="81" t="s">
        <v>2</v>
      </c>
      <c r="I7" s="254" t="s">
        <v>52</v>
      </c>
      <c r="J7" s="255"/>
      <c r="K7" s="251"/>
    </row>
    <row r="8" spans="1:11" ht="30" customHeight="1">
      <c r="A8" s="159" t="s">
        <v>93</v>
      </c>
      <c r="B8" s="160">
        <v>3324</v>
      </c>
      <c r="C8" s="161">
        <v>393</v>
      </c>
      <c r="D8" s="162">
        <f aca="true" t="shared" si="0" ref="D8:D13">C8/B8%</f>
        <v>11.823104693140793</v>
      </c>
      <c r="E8" s="163">
        <v>9.3</v>
      </c>
      <c r="F8" s="164"/>
      <c r="G8" s="159" t="s">
        <v>93</v>
      </c>
      <c r="H8" s="165">
        <v>3842</v>
      </c>
      <c r="I8" s="166">
        <v>661</v>
      </c>
      <c r="J8" s="162">
        <f aca="true" t="shared" si="1" ref="J8:J13">I8/H8%</f>
        <v>17.204580947423217</v>
      </c>
      <c r="K8" s="163">
        <v>19.8</v>
      </c>
    </row>
    <row r="9" spans="1:11" ht="30" customHeight="1">
      <c r="A9" s="84" t="s">
        <v>95</v>
      </c>
      <c r="B9" s="89">
        <v>3489</v>
      </c>
      <c r="C9" s="86">
        <v>409</v>
      </c>
      <c r="D9" s="87">
        <f t="shared" si="0"/>
        <v>11.7225566064775</v>
      </c>
      <c r="E9" s="88">
        <v>9.7</v>
      </c>
      <c r="F9" s="2"/>
      <c r="G9" s="84" t="s">
        <v>95</v>
      </c>
      <c r="H9" s="85">
        <v>3906</v>
      </c>
      <c r="I9" s="90">
        <v>651</v>
      </c>
      <c r="J9" s="87">
        <f t="shared" si="1"/>
        <v>16.666666666666664</v>
      </c>
      <c r="K9" s="88">
        <v>20</v>
      </c>
    </row>
    <row r="10" spans="1:11" ht="30" customHeight="1">
      <c r="A10" s="84" t="s">
        <v>103</v>
      </c>
      <c r="B10" s="89">
        <v>3463</v>
      </c>
      <c r="C10" s="86">
        <v>392</v>
      </c>
      <c r="D10" s="87">
        <f t="shared" si="0"/>
        <v>11.31966503032053</v>
      </c>
      <c r="E10" s="88">
        <v>9.6</v>
      </c>
      <c r="F10" s="2"/>
      <c r="G10" s="84" t="s">
        <v>103</v>
      </c>
      <c r="H10" s="85">
        <v>3913</v>
      </c>
      <c r="I10" s="90">
        <v>654</v>
      </c>
      <c r="J10" s="87">
        <f t="shared" si="1"/>
        <v>16.713519039100433</v>
      </c>
      <c r="K10" s="88">
        <v>20</v>
      </c>
    </row>
    <row r="11" spans="1:11" ht="30" customHeight="1">
      <c r="A11" s="84" t="s">
        <v>104</v>
      </c>
      <c r="B11" s="89">
        <v>3133</v>
      </c>
      <c r="C11" s="86">
        <v>388</v>
      </c>
      <c r="D11" s="87">
        <f t="shared" si="0"/>
        <v>12.384296201723588</v>
      </c>
      <c r="E11" s="88">
        <v>8.8</v>
      </c>
      <c r="F11" s="2"/>
      <c r="G11" s="84" t="s">
        <v>104</v>
      </c>
      <c r="H11" s="85">
        <v>3798</v>
      </c>
      <c r="I11" s="90">
        <v>604</v>
      </c>
      <c r="J11" s="87">
        <f t="shared" si="1"/>
        <v>15.903106898367563</v>
      </c>
      <c r="K11" s="88">
        <v>19.6</v>
      </c>
    </row>
    <row r="12" spans="1:11" ht="30" customHeight="1">
      <c r="A12" s="84" t="s">
        <v>105</v>
      </c>
      <c r="B12" s="89">
        <v>2941</v>
      </c>
      <c r="C12" s="86">
        <v>382</v>
      </c>
      <c r="D12" s="87">
        <f t="shared" si="0"/>
        <v>12.988779326759605</v>
      </c>
      <c r="E12" s="88">
        <v>8.3</v>
      </c>
      <c r="F12" s="2"/>
      <c r="G12" s="84" t="s">
        <v>105</v>
      </c>
      <c r="H12" s="85">
        <v>3650</v>
      </c>
      <c r="I12" s="90">
        <v>571</v>
      </c>
      <c r="J12" s="87">
        <f t="shared" si="1"/>
        <v>15.643835616438356</v>
      </c>
      <c r="K12" s="88">
        <v>18.9</v>
      </c>
    </row>
    <row r="13" spans="1:11" ht="30" customHeight="1">
      <c r="A13" s="84" t="s">
        <v>106</v>
      </c>
      <c r="B13" s="89">
        <v>2817</v>
      </c>
      <c r="C13" s="86">
        <v>369</v>
      </c>
      <c r="D13" s="87">
        <f t="shared" si="0"/>
        <v>13.099041533546325</v>
      </c>
      <c r="E13" s="88">
        <v>8</v>
      </c>
      <c r="F13" s="167"/>
      <c r="G13" s="84" t="s">
        <v>106</v>
      </c>
      <c r="H13" s="85">
        <v>3479</v>
      </c>
      <c r="I13" s="86">
        <v>532</v>
      </c>
      <c r="J13" s="87">
        <f t="shared" si="1"/>
        <v>15.29175050301811</v>
      </c>
      <c r="K13" s="88">
        <v>18.2</v>
      </c>
    </row>
    <row r="14" spans="1:11" ht="30" customHeight="1">
      <c r="A14" s="84" t="s">
        <v>108</v>
      </c>
      <c r="B14" s="89">
        <v>2678</v>
      </c>
      <c r="C14" s="86">
        <v>374</v>
      </c>
      <c r="D14" s="87">
        <f>C14/B14%</f>
        <v>13.965646004480956</v>
      </c>
      <c r="E14" s="88">
        <v>7.6</v>
      </c>
      <c r="F14" s="167"/>
      <c r="G14" s="84" t="s">
        <v>108</v>
      </c>
      <c r="H14" s="85">
        <v>3347</v>
      </c>
      <c r="I14" s="86">
        <v>507</v>
      </c>
      <c r="J14" s="87">
        <f>I14/H14%</f>
        <v>15.147893636092023</v>
      </c>
      <c r="K14" s="88">
        <v>17.6</v>
      </c>
    </row>
    <row r="15" spans="1:11" ht="30" customHeight="1">
      <c r="A15" s="84" t="s">
        <v>109</v>
      </c>
      <c r="B15" s="89">
        <v>2634</v>
      </c>
      <c r="C15" s="86">
        <v>370</v>
      </c>
      <c r="D15" s="87">
        <f>C15/B15%</f>
        <v>14.04707668944571</v>
      </c>
      <c r="E15" s="88">
        <v>7.5</v>
      </c>
      <c r="F15" s="167"/>
      <c r="G15" s="84" t="s">
        <v>109</v>
      </c>
      <c r="H15" s="85">
        <v>3296</v>
      </c>
      <c r="I15" s="86">
        <v>469</v>
      </c>
      <c r="J15" s="87">
        <f>I15/H15%</f>
        <v>14.229368932038835</v>
      </c>
      <c r="K15" s="88">
        <v>17.4</v>
      </c>
    </row>
    <row r="16" spans="1:11" ht="30" customHeight="1">
      <c r="A16" s="84" t="s">
        <v>110</v>
      </c>
      <c r="B16" s="89">
        <v>2689</v>
      </c>
      <c r="C16" s="86">
        <v>371</v>
      </c>
      <c r="D16" s="87">
        <f>C16/B16%</f>
        <v>13.796950539233915</v>
      </c>
      <c r="E16" s="88">
        <v>7.6</v>
      </c>
      <c r="F16" s="167"/>
      <c r="G16" s="84" t="s">
        <v>110</v>
      </c>
      <c r="H16" s="85">
        <v>3241</v>
      </c>
      <c r="I16" s="86">
        <v>418</v>
      </c>
      <c r="J16" s="87">
        <f>I16/H16%</f>
        <v>12.897253933970998</v>
      </c>
      <c r="K16" s="88">
        <v>17.2</v>
      </c>
    </row>
    <row r="17" spans="1:11" ht="30" customHeight="1">
      <c r="A17" s="168" t="s">
        <v>111</v>
      </c>
      <c r="B17" s="169">
        <v>2556</v>
      </c>
      <c r="C17" s="170">
        <v>354</v>
      </c>
      <c r="D17" s="171">
        <f>C17/B17%</f>
        <v>13.849765258215964</v>
      </c>
      <c r="E17" s="172">
        <v>7.3</v>
      </c>
      <c r="F17" s="173"/>
      <c r="G17" s="168" t="s">
        <v>111</v>
      </c>
      <c r="H17" s="174">
        <v>3218</v>
      </c>
      <c r="I17" s="170">
        <v>380</v>
      </c>
      <c r="J17" s="171">
        <f>I17/H17%</f>
        <v>11.808576755748913</v>
      </c>
      <c r="K17" s="172">
        <v>17.1</v>
      </c>
    </row>
    <row r="18" spans="1:11" ht="30" customHeight="1">
      <c r="A18" s="168" t="s">
        <v>114</v>
      </c>
      <c r="B18" s="169">
        <v>2512</v>
      </c>
      <c r="C18" s="170">
        <v>357</v>
      </c>
      <c r="D18" s="171">
        <f>C18/B18%</f>
        <v>14.211783439490445</v>
      </c>
      <c r="E18" s="172"/>
      <c r="F18" s="173"/>
      <c r="G18" s="168" t="s">
        <v>114</v>
      </c>
      <c r="H18" s="174">
        <v>3115</v>
      </c>
      <c r="I18" s="170">
        <v>348</v>
      </c>
      <c r="J18" s="171">
        <f>I18/H18%</f>
        <v>11.171749598715891</v>
      </c>
      <c r="K18" s="172"/>
    </row>
    <row r="19" spans="1:11" ht="12.75" customHeight="1" hidden="1">
      <c r="A19" s="256"/>
      <c r="B19" s="256"/>
      <c r="C19" s="256"/>
      <c r="D19" s="256"/>
      <c r="E19" s="256"/>
      <c r="F19" s="1"/>
      <c r="G19" s="1"/>
      <c r="H19" s="1"/>
      <c r="I19" s="1"/>
      <c r="J19" s="1"/>
      <c r="K19" s="1"/>
    </row>
    <row r="20" spans="1:11" ht="18.75" customHeight="1">
      <c r="A20" s="248" t="s">
        <v>112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</row>
    <row r="21" spans="1:12" ht="15">
      <c r="A21" s="91"/>
      <c r="B21" s="91"/>
      <c r="C21" s="91"/>
      <c r="D21" s="91"/>
      <c r="E21" s="91"/>
      <c r="F21" s="91"/>
      <c r="G21" s="91"/>
      <c r="H21" s="2"/>
      <c r="I21" s="2"/>
      <c r="J21" s="2"/>
      <c r="K21" s="2"/>
      <c r="L21" s="92"/>
    </row>
    <row r="22" spans="1:13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2"/>
      <c r="M22" s="1"/>
    </row>
    <row r="23" spans="1:13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2"/>
      <c r="M23" s="1"/>
    </row>
  </sheetData>
  <sheetProtection/>
  <mergeCells count="12">
    <mergeCell ref="E6:E7"/>
    <mergeCell ref="G6:J6"/>
    <mergeCell ref="I1:K1"/>
    <mergeCell ref="A3:K3"/>
    <mergeCell ref="A4:E4"/>
    <mergeCell ref="G4:K4"/>
    <mergeCell ref="A20:K20"/>
    <mergeCell ref="K6:K7"/>
    <mergeCell ref="C7:D7"/>
    <mergeCell ref="I7:J7"/>
    <mergeCell ref="A19:E19"/>
    <mergeCell ref="A6:D6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</cols>
  <sheetData>
    <row r="1" spans="8:9" ht="20.25" customHeight="1">
      <c r="H1" s="264" t="s">
        <v>62</v>
      </c>
      <c r="I1" s="264"/>
    </row>
    <row r="2" spans="2:8" ht="36" customHeight="1">
      <c r="B2" s="266" t="s">
        <v>121</v>
      </c>
      <c r="C2" s="266"/>
      <c r="D2" s="266"/>
      <c r="E2" s="266"/>
      <c r="F2" s="266"/>
      <c r="G2" s="266"/>
      <c r="H2" s="266"/>
    </row>
    <row r="3" spans="2:8" ht="11.25" customHeight="1" thickBot="1">
      <c r="B3" s="94"/>
      <c r="C3" s="94"/>
      <c r="D3" s="94"/>
      <c r="E3" s="94"/>
      <c r="F3" s="94"/>
      <c r="G3" s="94"/>
      <c r="H3" s="94"/>
    </row>
    <row r="4" spans="2:8" ht="24" customHeight="1" thickBot="1">
      <c r="B4" s="267" t="s">
        <v>63</v>
      </c>
      <c r="C4" s="269" t="s">
        <v>53</v>
      </c>
      <c r="D4" s="270"/>
      <c r="E4" s="270" t="s">
        <v>18</v>
      </c>
      <c r="F4" s="270"/>
      <c r="G4" s="270" t="s">
        <v>54</v>
      </c>
      <c r="H4" s="271"/>
    </row>
    <row r="5" spans="2:8" ht="15.75" thickBot="1">
      <c r="B5" s="268"/>
      <c r="C5" s="95" t="s">
        <v>2</v>
      </c>
      <c r="D5" s="96" t="s">
        <v>55</v>
      </c>
      <c r="E5" s="96" t="s">
        <v>2</v>
      </c>
      <c r="F5" s="96" t="s">
        <v>55</v>
      </c>
      <c r="G5" s="96" t="s">
        <v>2</v>
      </c>
      <c r="H5" s="97" t="s">
        <v>55</v>
      </c>
    </row>
    <row r="6" spans="2:8" ht="18.75" customHeight="1">
      <c r="B6" s="98"/>
      <c r="C6" s="149">
        <f aca="true" t="shared" si="0" ref="C6:H6">SUM(C7:C11)</f>
        <v>5627</v>
      </c>
      <c r="D6" s="150">
        <f t="shared" si="0"/>
        <v>100</v>
      </c>
      <c r="E6" s="149">
        <f t="shared" si="0"/>
        <v>2512</v>
      </c>
      <c r="F6" s="150">
        <f t="shared" si="0"/>
        <v>99.99999999999999</v>
      </c>
      <c r="G6" s="149">
        <f t="shared" si="0"/>
        <v>3115</v>
      </c>
      <c r="H6" s="151">
        <f t="shared" si="0"/>
        <v>100.00000000000001</v>
      </c>
    </row>
    <row r="7" spans="2:8" ht="15.75">
      <c r="B7" s="99" t="s">
        <v>64</v>
      </c>
      <c r="C7" s="100">
        <f>E7+G7</f>
        <v>478</v>
      </c>
      <c r="D7" s="101">
        <f>C7/C6%</f>
        <v>8.494757419584147</v>
      </c>
      <c r="E7" s="116">
        <v>211</v>
      </c>
      <c r="F7" s="103">
        <f>E7/E6%</f>
        <v>8.39968152866242</v>
      </c>
      <c r="G7" s="116">
        <v>267</v>
      </c>
      <c r="H7" s="104">
        <f>G7/G6%</f>
        <v>8.571428571428571</v>
      </c>
    </row>
    <row r="8" spans="2:8" ht="15.75">
      <c r="B8" s="99" t="s">
        <v>65</v>
      </c>
      <c r="C8" s="100">
        <f>E8+G8</f>
        <v>1248</v>
      </c>
      <c r="D8" s="101">
        <f>C8/C6%</f>
        <v>22.178780877910075</v>
      </c>
      <c r="E8" s="116">
        <v>555</v>
      </c>
      <c r="F8" s="103">
        <f>E8/E6%</f>
        <v>22.093949044585987</v>
      </c>
      <c r="G8" s="116">
        <v>693</v>
      </c>
      <c r="H8" s="104">
        <f>G8/G6%</f>
        <v>22.247191011235955</v>
      </c>
    </row>
    <row r="9" spans="2:8" ht="15.75">
      <c r="B9" s="99" t="s">
        <v>66</v>
      </c>
      <c r="C9" s="100">
        <f>E9+G9</f>
        <v>1210</v>
      </c>
      <c r="D9" s="101">
        <f>C9/C6%</f>
        <v>21.503465434512172</v>
      </c>
      <c r="E9" s="116">
        <v>494</v>
      </c>
      <c r="F9" s="103">
        <f>E9/E6%</f>
        <v>19.6656050955414</v>
      </c>
      <c r="G9" s="116">
        <v>716</v>
      </c>
      <c r="H9" s="104">
        <f>G9/G6%</f>
        <v>22.985553772070627</v>
      </c>
    </row>
    <row r="10" spans="2:8" ht="15.75">
      <c r="B10" s="99" t="s">
        <v>67</v>
      </c>
      <c r="C10" s="100">
        <f>E10+G10</f>
        <v>1197</v>
      </c>
      <c r="D10" s="101">
        <f>C10/C6%</f>
        <v>21.27243646703394</v>
      </c>
      <c r="E10" s="116">
        <v>534</v>
      </c>
      <c r="F10" s="103">
        <f>E10/E6%</f>
        <v>21.25796178343949</v>
      </c>
      <c r="G10" s="116">
        <v>663</v>
      </c>
      <c r="H10" s="104">
        <f>G10/G6%</f>
        <v>21.28410914927769</v>
      </c>
    </row>
    <row r="11" spans="2:8" ht="16.5" thickBot="1">
      <c r="B11" s="117" t="s">
        <v>68</v>
      </c>
      <c r="C11" s="114">
        <f>E11+G11</f>
        <v>1494</v>
      </c>
      <c r="D11" s="111">
        <f>C11/C6%</f>
        <v>26.550559800959658</v>
      </c>
      <c r="E11" s="118">
        <v>718</v>
      </c>
      <c r="F11" s="113">
        <f>E11/E6%</f>
        <v>28.5828025477707</v>
      </c>
      <c r="G11" s="118">
        <v>776</v>
      </c>
      <c r="H11" s="115">
        <f>G11/G6%</f>
        <v>24.91171749598716</v>
      </c>
    </row>
    <row r="12" spans="2:8" ht="16.5" thickBot="1">
      <c r="B12" s="119"/>
      <c r="C12" s="120"/>
      <c r="D12" s="9"/>
      <c r="E12" s="121"/>
      <c r="F12" s="9"/>
      <c r="G12" s="122"/>
      <c r="H12" s="9"/>
    </row>
    <row r="13" spans="2:8" ht="19.5" customHeight="1" thickBot="1">
      <c r="B13" s="123" t="s">
        <v>69</v>
      </c>
      <c r="C13" s="124" t="s">
        <v>2</v>
      </c>
      <c r="D13" s="124"/>
      <c r="E13" s="124" t="s">
        <v>2</v>
      </c>
      <c r="F13" s="124" t="s">
        <v>55</v>
      </c>
      <c r="G13" s="124" t="s">
        <v>2</v>
      </c>
      <c r="H13" s="125" t="s">
        <v>55</v>
      </c>
    </row>
    <row r="14" spans="2:8" ht="18.75" customHeight="1">
      <c r="B14" s="98"/>
      <c r="C14" s="149">
        <f aca="true" t="shared" si="1" ref="C14:H14">SUM(C15:C19)</f>
        <v>5627</v>
      </c>
      <c r="D14" s="150">
        <f t="shared" si="1"/>
        <v>100</v>
      </c>
      <c r="E14" s="149">
        <f t="shared" si="1"/>
        <v>2512</v>
      </c>
      <c r="F14" s="150">
        <f t="shared" si="1"/>
        <v>99.99999999999999</v>
      </c>
      <c r="G14" s="149">
        <f t="shared" si="1"/>
        <v>3115</v>
      </c>
      <c r="H14" s="151">
        <f t="shared" si="1"/>
        <v>100</v>
      </c>
    </row>
    <row r="15" spans="2:8" ht="15.75">
      <c r="B15" s="99" t="s">
        <v>70</v>
      </c>
      <c r="C15" s="100">
        <f>E15+G15</f>
        <v>470</v>
      </c>
      <c r="D15" s="126">
        <f>C15/C14%</f>
        <v>8.352585747289853</v>
      </c>
      <c r="E15" s="116">
        <v>260</v>
      </c>
      <c r="F15" s="103">
        <f>E15/E14%</f>
        <v>10.350318471337578</v>
      </c>
      <c r="G15" s="116">
        <v>210</v>
      </c>
      <c r="H15" s="104">
        <f>G15/G14%</f>
        <v>6.741573033707866</v>
      </c>
    </row>
    <row r="16" spans="2:8" ht="15" customHeight="1">
      <c r="B16" s="99" t="s">
        <v>71</v>
      </c>
      <c r="C16" s="100">
        <f>E16+G16</f>
        <v>1147</v>
      </c>
      <c r="D16" s="126">
        <f>C16/C14%</f>
        <v>20.383863515194598</v>
      </c>
      <c r="E16" s="116">
        <v>560</v>
      </c>
      <c r="F16" s="103">
        <f>E16/E14%</f>
        <v>22.292993630573246</v>
      </c>
      <c r="G16" s="116">
        <v>587</v>
      </c>
      <c r="H16" s="104">
        <f>G16/G14%</f>
        <v>18.84430176565008</v>
      </c>
    </row>
    <row r="17" spans="2:8" ht="15.75">
      <c r="B17" s="99" t="s">
        <v>72</v>
      </c>
      <c r="C17" s="100">
        <f>E17+G17</f>
        <v>500</v>
      </c>
      <c r="D17" s="126">
        <f>C17/C14%</f>
        <v>8.88572951839346</v>
      </c>
      <c r="E17" s="116">
        <v>252</v>
      </c>
      <c r="F17" s="103">
        <f>E17/E14%</f>
        <v>10.031847133757962</v>
      </c>
      <c r="G17" s="116">
        <v>248</v>
      </c>
      <c r="H17" s="104">
        <f>G17/G14%</f>
        <v>7.96147672552167</v>
      </c>
    </row>
    <row r="18" spans="2:8" ht="15.75">
      <c r="B18" s="99" t="s">
        <v>73</v>
      </c>
      <c r="C18" s="100">
        <f>E18+G18</f>
        <v>1684</v>
      </c>
      <c r="D18" s="126">
        <f>C18/C14%</f>
        <v>29.92713701794917</v>
      </c>
      <c r="E18" s="116">
        <v>722</v>
      </c>
      <c r="F18" s="103">
        <f>E18/E14%</f>
        <v>28.74203821656051</v>
      </c>
      <c r="G18" s="116">
        <v>962</v>
      </c>
      <c r="H18" s="104">
        <f>G18/G14%</f>
        <v>30.882825040128413</v>
      </c>
    </row>
    <row r="19" spans="2:8" ht="16.5" thickBot="1">
      <c r="B19" s="117" t="s">
        <v>74</v>
      </c>
      <c r="C19" s="114">
        <f>E19+G19</f>
        <v>1826</v>
      </c>
      <c r="D19" s="127">
        <f>C19/C14%</f>
        <v>32.45068420117291</v>
      </c>
      <c r="E19" s="118">
        <v>718</v>
      </c>
      <c r="F19" s="113">
        <f>E19/E14%</f>
        <v>28.5828025477707</v>
      </c>
      <c r="G19" s="118">
        <v>1108</v>
      </c>
      <c r="H19" s="115">
        <f>G19/G14%</f>
        <v>35.569823434991974</v>
      </c>
    </row>
    <row r="20" spans="2:8" ht="16.5" customHeight="1" thickBot="1">
      <c r="B20" s="272"/>
      <c r="C20" s="272"/>
      <c r="D20" s="272"/>
      <c r="E20" s="265"/>
      <c r="F20" s="265"/>
      <c r="G20" s="9"/>
      <c r="H20" s="9"/>
    </row>
    <row r="21" spans="2:8" ht="19.5" customHeight="1" thickBot="1">
      <c r="B21" s="128" t="s">
        <v>75</v>
      </c>
      <c r="C21" s="124" t="s">
        <v>2</v>
      </c>
      <c r="D21" s="124" t="s">
        <v>55</v>
      </c>
      <c r="E21" s="124" t="s">
        <v>2</v>
      </c>
      <c r="F21" s="124" t="s">
        <v>55</v>
      </c>
      <c r="G21" s="124" t="s">
        <v>2</v>
      </c>
      <c r="H21" s="125" t="s">
        <v>55</v>
      </c>
    </row>
    <row r="22" spans="2:8" ht="18.75" customHeight="1">
      <c r="B22" s="98"/>
      <c r="C22" s="149">
        <f aca="true" t="shared" si="2" ref="C22:H22">SUM(C23:C29)</f>
        <v>5627</v>
      </c>
      <c r="D22" s="150">
        <f t="shared" si="2"/>
        <v>100</v>
      </c>
      <c r="E22" s="149">
        <f t="shared" si="2"/>
        <v>2512</v>
      </c>
      <c r="F22" s="152">
        <f t="shared" si="2"/>
        <v>100.00000000000001</v>
      </c>
      <c r="G22" s="149">
        <f t="shared" si="2"/>
        <v>3115</v>
      </c>
      <c r="H22" s="153">
        <f t="shared" si="2"/>
        <v>100</v>
      </c>
    </row>
    <row r="23" spans="2:8" ht="15.75">
      <c r="B23" s="99" t="s">
        <v>76</v>
      </c>
      <c r="C23" s="100">
        <f>E23+G23</f>
        <v>586</v>
      </c>
      <c r="D23" s="101">
        <f>C23/C22%</f>
        <v>10.414074995557135</v>
      </c>
      <c r="E23" s="102">
        <v>257</v>
      </c>
      <c r="F23" s="103">
        <f>E23/E22%</f>
        <v>10.230891719745223</v>
      </c>
      <c r="G23" s="100">
        <v>329</v>
      </c>
      <c r="H23" s="104">
        <f>G23/G22%</f>
        <v>10.561797752808989</v>
      </c>
    </row>
    <row r="24" spans="2:8" ht="15.75">
      <c r="B24" s="105" t="s">
        <v>77</v>
      </c>
      <c r="C24" s="100">
        <f aca="true" t="shared" si="3" ref="C24:C29">E24+G24</f>
        <v>805</v>
      </c>
      <c r="D24" s="101">
        <f>C24/C22%</f>
        <v>14.30602452461347</v>
      </c>
      <c r="E24" s="102">
        <v>384</v>
      </c>
      <c r="F24" s="103">
        <f>E24/E22%</f>
        <v>15.286624203821656</v>
      </c>
      <c r="G24" s="100">
        <v>421</v>
      </c>
      <c r="H24" s="104">
        <f>G24/G22%</f>
        <v>13.515248796147674</v>
      </c>
    </row>
    <row r="25" spans="2:8" ht="15.75">
      <c r="B25" s="105" t="s">
        <v>78</v>
      </c>
      <c r="C25" s="100">
        <f t="shared" si="3"/>
        <v>1103</v>
      </c>
      <c r="D25" s="101">
        <f>C25/C22%</f>
        <v>19.601919317575973</v>
      </c>
      <c r="E25" s="102">
        <v>466</v>
      </c>
      <c r="F25" s="103">
        <f>E25/E22%</f>
        <v>18.550955414012737</v>
      </c>
      <c r="G25" s="100">
        <v>637</v>
      </c>
      <c r="H25" s="104">
        <f>G25/G22%</f>
        <v>20.44943820224719</v>
      </c>
    </row>
    <row r="26" spans="2:8" ht="15.75">
      <c r="B26" s="105" t="s">
        <v>79</v>
      </c>
      <c r="C26" s="100">
        <f t="shared" si="3"/>
        <v>871</v>
      </c>
      <c r="D26" s="101">
        <f>C26/C22%</f>
        <v>15.478940821041407</v>
      </c>
      <c r="E26" s="102">
        <v>374</v>
      </c>
      <c r="F26" s="103">
        <f>E26/E22%</f>
        <v>14.888535031847134</v>
      </c>
      <c r="G26" s="100">
        <v>497</v>
      </c>
      <c r="H26" s="104">
        <f>G26/G22%</f>
        <v>15.955056179775282</v>
      </c>
    </row>
    <row r="27" spans="2:8" ht="15.75">
      <c r="B27" s="105" t="s">
        <v>80</v>
      </c>
      <c r="C27" s="100">
        <f t="shared" si="3"/>
        <v>1061</v>
      </c>
      <c r="D27" s="101">
        <f>C27/C22%</f>
        <v>18.855518038030922</v>
      </c>
      <c r="E27" s="102">
        <v>457</v>
      </c>
      <c r="F27" s="103">
        <f>E27/E22%</f>
        <v>18.19267515923567</v>
      </c>
      <c r="G27" s="100">
        <v>604</v>
      </c>
      <c r="H27" s="104">
        <f>G27/G22%</f>
        <v>19.390048154093098</v>
      </c>
    </row>
    <row r="28" spans="2:8" ht="15.75">
      <c r="B28" s="99" t="s">
        <v>81</v>
      </c>
      <c r="C28" s="100">
        <f t="shared" si="3"/>
        <v>849</v>
      </c>
      <c r="D28" s="101">
        <f>C28/C22%</f>
        <v>15.087968722232095</v>
      </c>
      <c r="E28" s="102">
        <v>387</v>
      </c>
      <c r="F28" s="103">
        <f>E28/E22%</f>
        <v>15.406050955414011</v>
      </c>
      <c r="G28" s="100">
        <v>462</v>
      </c>
      <c r="H28" s="104">
        <f>G28/G22%</f>
        <v>14.831460674157304</v>
      </c>
    </row>
    <row r="29" spans="2:8" ht="16.5" thickBot="1">
      <c r="B29" s="117" t="s">
        <v>82</v>
      </c>
      <c r="C29" s="114">
        <f t="shared" si="3"/>
        <v>352</v>
      </c>
      <c r="D29" s="111">
        <f>C29/C22%</f>
        <v>6.2555535809489955</v>
      </c>
      <c r="E29" s="112">
        <v>187</v>
      </c>
      <c r="F29" s="113">
        <f>E29/E22%</f>
        <v>7.444267515923567</v>
      </c>
      <c r="G29" s="114">
        <v>165</v>
      </c>
      <c r="H29" s="115">
        <f>G29/G22%</f>
        <v>5.296950240770466</v>
      </c>
    </row>
    <row r="30" spans="6:7" ht="15.75">
      <c r="F30" s="141"/>
      <c r="G30" s="142"/>
    </row>
  </sheetData>
  <sheetProtection/>
  <mergeCells count="8">
    <mergeCell ref="H1:I1"/>
    <mergeCell ref="E20:F20"/>
    <mergeCell ref="B2:H2"/>
    <mergeCell ref="B4:B5"/>
    <mergeCell ref="C4:D4"/>
    <mergeCell ref="E4:F4"/>
    <mergeCell ref="G4:H4"/>
    <mergeCell ref="B20:D20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3"/>
  <sheetViews>
    <sheetView tabSelected="1" zoomScalePageLayoutView="0" workbookViewId="0" topLeftCell="B1">
      <selection activeCell="G13" sqref="G13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</cols>
  <sheetData>
    <row r="1" spans="8:9" ht="20.25" customHeight="1">
      <c r="H1" s="264" t="s">
        <v>83</v>
      </c>
      <c r="I1" s="264"/>
    </row>
    <row r="2" spans="2:8" ht="36" customHeight="1">
      <c r="B2" s="274" t="s">
        <v>113</v>
      </c>
      <c r="C2" s="274"/>
      <c r="D2" s="274"/>
      <c r="E2" s="274"/>
      <c r="F2" s="274"/>
      <c r="G2" s="274"/>
      <c r="H2" s="274"/>
    </row>
    <row r="3" spans="2:8" ht="19.5" customHeight="1" thickBot="1">
      <c r="B3" s="94"/>
      <c r="C3" s="94"/>
      <c r="D3" s="94"/>
      <c r="E3" s="94"/>
      <c r="F3" s="94"/>
      <c r="G3" s="94"/>
      <c r="H3" s="94"/>
    </row>
    <row r="4" spans="2:8" ht="24" customHeight="1" thickBot="1">
      <c r="B4" s="267" t="s">
        <v>89</v>
      </c>
      <c r="C4" s="269" t="s">
        <v>53</v>
      </c>
      <c r="D4" s="270"/>
      <c r="E4" s="270" t="s">
        <v>18</v>
      </c>
      <c r="F4" s="270"/>
      <c r="G4" s="270" t="s">
        <v>54</v>
      </c>
      <c r="H4" s="271"/>
    </row>
    <row r="5" spans="2:8" ht="15.75" thickBot="1">
      <c r="B5" s="268"/>
      <c r="C5" s="95" t="s">
        <v>2</v>
      </c>
      <c r="D5" s="96" t="s">
        <v>55</v>
      </c>
      <c r="E5" s="96" t="s">
        <v>2</v>
      </c>
      <c r="F5" s="96" t="s">
        <v>55</v>
      </c>
      <c r="G5" s="96" t="s">
        <v>2</v>
      </c>
      <c r="H5" s="97" t="s">
        <v>55</v>
      </c>
    </row>
    <row r="6" spans="2:8" ht="25.5" customHeight="1" thickBot="1">
      <c r="B6" s="130"/>
      <c r="C6" s="136">
        <f aca="true" t="shared" si="0" ref="C6:H6">SUM(C7:C12)</f>
        <v>5627</v>
      </c>
      <c r="D6" s="137">
        <f t="shared" si="0"/>
        <v>100</v>
      </c>
      <c r="E6" s="138">
        <f t="shared" si="0"/>
        <v>2512</v>
      </c>
      <c r="F6" s="139">
        <f t="shared" si="0"/>
        <v>99.99999999999999</v>
      </c>
      <c r="G6" s="138">
        <f t="shared" si="0"/>
        <v>3115</v>
      </c>
      <c r="H6" s="140">
        <f t="shared" si="0"/>
        <v>100</v>
      </c>
    </row>
    <row r="7" spans="2:8" ht="15.75">
      <c r="B7" s="99" t="s">
        <v>56</v>
      </c>
      <c r="C7" s="131">
        <f aca="true" t="shared" si="1" ref="C7:C12">E7+G7</f>
        <v>627</v>
      </c>
      <c r="D7" s="132">
        <f>C7/C6%</f>
        <v>11.142704816065399</v>
      </c>
      <c r="E7" s="133">
        <v>360</v>
      </c>
      <c r="F7" s="103">
        <f>E7/E6%</f>
        <v>14.331210191082802</v>
      </c>
      <c r="G7" s="131">
        <v>267</v>
      </c>
      <c r="H7" s="103">
        <f>G7/G6%</f>
        <v>8.571428571428571</v>
      </c>
    </row>
    <row r="8" spans="2:8" ht="15.75">
      <c r="B8" s="105" t="s">
        <v>57</v>
      </c>
      <c r="C8" s="100">
        <f t="shared" si="1"/>
        <v>829</v>
      </c>
      <c r="D8" s="101">
        <f>C8/C6%</f>
        <v>14.732539541496356</v>
      </c>
      <c r="E8" s="102">
        <v>426</v>
      </c>
      <c r="F8" s="103">
        <f>E8/E6%</f>
        <v>16.958598726114648</v>
      </c>
      <c r="G8" s="100">
        <v>403</v>
      </c>
      <c r="H8" s="103">
        <f>G8/G6%</f>
        <v>12.937399678972714</v>
      </c>
    </row>
    <row r="9" spans="2:8" ht="15.75">
      <c r="B9" s="105" t="s">
        <v>58</v>
      </c>
      <c r="C9" s="100">
        <f t="shared" si="1"/>
        <v>720</v>
      </c>
      <c r="D9" s="101">
        <f>C9/C6%</f>
        <v>12.795450506486581</v>
      </c>
      <c r="E9" s="102">
        <v>367</v>
      </c>
      <c r="F9" s="103">
        <f>E9/E6%</f>
        <v>14.609872611464967</v>
      </c>
      <c r="G9" s="100">
        <v>353</v>
      </c>
      <c r="H9" s="103">
        <f>G9/G6%</f>
        <v>11.332263242375602</v>
      </c>
    </row>
    <row r="10" spans="2:8" ht="15.75">
      <c r="B10" s="105" t="s">
        <v>59</v>
      </c>
      <c r="C10" s="100">
        <f t="shared" si="1"/>
        <v>1086</v>
      </c>
      <c r="D10" s="101">
        <f>C10/C6%</f>
        <v>19.299804513950594</v>
      </c>
      <c r="E10" s="102">
        <v>468</v>
      </c>
      <c r="F10" s="103">
        <f>E10/E6%</f>
        <v>18.630573248407643</v>
      </c>
      <c r="G10" s="100">
        <v>618</v>
      </c>
      <c r="H10" s="103">
        <f>G10/G6%</f>
        <v>19.83948635634029</v>
      </c>
    </row>
    <row r="11" spans="2:8" ht="15.75">
      <c r="B11" s="105" t="s">
        <v>60</v>
      </c>
      <c r="C11" s="100">
        <f t="shared" si="1"/>
        <v>1103</v>
      </c>
      <c r="D11" s="101">
        <f>C11/C6%</f>
        <v>19.601919317575973</v>
      </c>
      <c r="E11" s="102">
        <v>439</v>
      </c>
      <c r="F11" s="103">
        <f>E11/E6%</f>
        <v>17.476114649681527</v>
      </c>
      <c r="G11" s="100">
        <v>664</v>
      </c>
      <c r="H11" s="103">
        <f>G11/G6%</f>
        <v>21.316211878009632</v>
      </c>
    </row>
    <row r="12" spans="2:8" ht="16.5" thickBot="1">
      <c r="B12" s="129" t="s">
        <v>61</v>
      </c>
      <c r="C12" s="114">
        <f t="shared" si="1"/>
        <v>1262</v>
      </c>
      <c r="D12" s="111">
        <f>C12/C6%</f>
        <v>22.427581304425093</v>
      </c>
      <c r="E12" s="112">
        <v>452</v>
      </c>
      <c r="F12" s="113">
        <f>E12/E6%</f>
        <v>17.993630573248407</v>
      </c>
      <c r="G12" s="114">
        <v>810</v>
      </c>
      <c r="H12" s="113">
        <f>G12/G6%</f>
        <v>26.003210272873197</v>
      </c>
    </row>
    <row r="13" spans="2:8" ht="15.75">
      <c r="B13" s="106"/>
      <c r="C13" s="107"/>
      <c r="D13" s="108"/>
      <c r="E13" s="109"/>
      <c r="F13" s="110"/>
      <c r="G13" s="107"/>
      <c r="H13" s="110"/>
    </row>
    <row r="14" spans="2:8" ht="43.5" customHeight="1" thickBot="1">
      <c r="B14" s="273" t="s">
        <v>99</v>
      </c>
      <c r="C14" s="273"/>
      <c r="D14" s="273"/>
      <c r="E14" s="273"/>
      <c r="F14" s="273"/>
      <c r="G14" s="273"/>
      <c r="H14" s="273"/>
    </row>
    <row r="15" spans="2:8" ht="16.5" thickBot="1">
      <c r="B15" s="267" t="s">
        <v>89</v>
      </c>
      <c r="C15" s="269" t="s">
        <v>53</v>
      </c>
      <c r="D15" s="270"/>
      <c r="E15" s="270" t="s">
        <v>18</v>
      </c>
      <c r="F15" s="270"/>
      <c r="G15" s="270" t="s">
        <v>54</v>
      </c>
      <c r="H15" s="271"/>
    </row>
    <row r="16" spans="2:8" ht="21.75" customHeight="1" thickBot="1">
      <c r="B16" s="268"/>
      <c r="C16" s="95" t="s">
        <v>2</v>
      </c>
      <c r="D16" s="96" t="s">
        <v>55</v>
      </c>
      <c r="E16" s="96" t="s">
        <v>2</v>
      </c>
      <c r="F16" s="96" t="s">
        <v>55</v>
      </c>
      <c r="G16" s="96" t="s">
        <v>2</v>
      </c>
      <c r="H16" s="97" t="s">
        <v>55</v>
      </c>
    </row>
    <row r="17" spans="2:8" ht="21.75" customHeight="1" thickBot="1">
      <c r="B17" s="130"/>
      <c r="C17" s="154">
        <f aca="true" t="shared" si="2" ref="C17:H17">SUM(C18:C23)</f>
        <v>7166</v>
      </c>
      <c r="D17" s="155">
        <f t="shared" si="2"/>
        <v>100.00000000000001</v>
      </c>
      <c r="E17" s="156">
        <f t="shared" si="2"/>
        <v>3324</v>
      </c>
      <c r="F17" s="157">
        <f t="shared" si="2"/>
        <v>100</v>
      </c>
      <c r="G17" s="156">
        <f t="shared" si="2"/>
        <v>3842</v>
      </c>
      <c r="H17" s="158">
        <f t="shared" si="2"/>
        <v>100</v>
      </c>
    </row>
    <row r="18" spans="2:8" ht="15.75">
      <c r="B18" s="99" t="s">
        <v>56</v>
      </c>
      <c r="C18" s="131">
        <f aca="true" t="shared" si="3" ref="C18:C23">E18+G18</f>
        <v>635</v>
      </c>
      <c r="D18" s="132">
        <f>C18/C17%</f>
        <v>8.86128942227184</v>
      </c>
      <c r="E18" s="133">
        <v>321</v>
      </c>
      <c r="F18" s="134">
        <f>E18/E17%</f>
        <v>9.657039711191334</v>
      </c>
      <c r="G18" s="131">
        <v>314</v>
      </c>
      <c r="H18" s="135">
        <f>G18/G17%</f>
        <v>8.172826652785007</v>
      </c>
    </row>
    <row r="19" spans="2:8" ht="15.75">
      <c r="B19" s="105" t="s">
        <v>57</v>
      </c>
      <c r="C19" s="100">
        <f t="shared" si="3"/>
        <v>1397</v>
      </c>
      <c r="D19" s="101">
        <f>C19/C17%</f>
        <v>19.49483672899805</v>
      </c>
      <c r="E19" s="102">
        <v>727</v>
      </c>
      <c r="F19" s="103">
        <f>E19/E17%</f>
        <v>21.871239470517448</v>
      </c>
      <c r="G19" s="100">
        <v>670</v>
      </c>
      <c r="H19" s="104">
        <f>G19/G17%</f>
        <v>17.438833940655908</v>
      </c>
    </row>
    <row r="20" spans="2:8" ht="15.75">
      <c r="B20" s="105" t="s">
        <v>58</v>
      </c>
      <c r="C20" s="100">
        <f t="shared" si="3"/>
        <v>1103</v>
      </c>
      <c r="D20" s="101">
        <f>C20/C17%</f>
        <v>15.392129500418644</v>
      </c>
      <c r="E20" s="102">
        <v>554</v>
      </c>
      <c r="F20" s="103">
        <f>E20/E17%</f>
        <v>16.666666666666664</v>
      </c>
      <c r="G20" s="100">
        <v>549</v>
      </c>
      <c r="H20" s="104">
        <f>G20/G17%</f>
        <v>14.289432587194169</v>
      </c>
    </row>
    <row r="21" spans="2:8" ht="15.75">
      <c r="B21" s="105" t="s">
        <v>59</v>
      </c>
      <c r="C21" s="100">
        <f t="shared" si="3"/>
        <v>1419</v>
      </c>
      <c r="D21" s="101">
        <f>C21/C17%</f>
        <v>19.801842031816914</v>
      </c>
      <c r="E21" s="102">
        <v>665</v>
      </c>
      <c r="F21" s="103">
        <f>E21/E17%</f>
        <v>20.00601684717208</v>
      </c>
      <c r="G21" s="100">
        <v>754</v>
      </c>
      <c r="H21" s="104">
        <f>G21/G17%</f>
        <v>19.625195210827695</v>
      </c>
    </row>
    <row r="22" spans="2:8" ht="15.75">
      <c r="B22" s="105" t="s">
        <v>60</v>
      </c>
      <c r="C22" s="100">
        <f t="shared" si="3"/>
        <v>1312</v>
      </c>
      <c r="D22" s="101">
        <f>C22/C17%</f>
        <v>18.30867987719788</v>
      </c>
      <c r="E22" s="102">
        <v>570</v>
      </c>
      <c r="F22" s="103">
        <f>E22/E17%</f>
        <v>17.14801444043321</v>
      </c>
      <c r="G22" s="100">
        <v>742</v>
      </c>
      <c r="H22" s="104">
        <f>G22/G17%</f>
        <v>19.31285788651744</v>
      </c>
    </row>
    <row r="23" spans="2:8" ht="16.5" thickBot="1">
      <c r="B23" s="129" t="s">
        <v>61</v>
      </c>
      <c r="C23" s="114">
        <f t="shared" si="3"/>
        <v>1300</v>
      </c>
      <c r="D23" s="111">
        <f>C23/C17%</f>
        <v>18.14122243929668</v>
      </c>
      <c r="E23" s="112">
        <v>487</v>
      </c>
      <c r="F23" s="113">
        <f>E23/E17%</f>
        <v>14.651022864019254</v>
      </c>
      <c r="G23" s="114">
        <v>813</v>
      </c>
      <c r="H23" s="115">
        <f>G23/G17%</f>
        <v>21.16085372201978</v>
      </c>
    </row>
  </sheetData>
  <sheetProtection/>
  <mergeCells count="11">
    <mergeCell ref="B15:B16"/>
    <mergeCell ref="C15:D15"/>
    <mergeCell ref="E15:F15"/>
    <mergeCell ref="G15:H15"/>
    <mergeCell ref="E4:F4"/>
    <mergeCell ref="G4:H4"/>
    <mergeCell ref="B14:H14"/>
    <mergeCell ref="H1:I1"/>
    <mergeCell ref="B2:H2"/>
    <mergeCell ref="B4:B5"/>
    <mergeCell ref="C4:D4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JLECH</cp:lastModifiedBy>
  <cp:lastPrinted>2014-11-05T03:57:09Z</cp:lastPrinted>
  <dcterms:created xsi:type="dcterms:W3CDTF">1997-02-26T13:46:56Z</dcterms:created>
  <dcterms:modified xsi:type="dcterms:W3CDTF">2014-11-05T03:57:30Z</dcterms:modified>
  <cp:category/>
  <cp:version/>
  <cp:contentType/>
  <cp:contentStatus/>
</cp:coreProperties>
</file>