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510" activeTab="4"/>
  </bookViews>
  <sheets>
    <sheet name="Stan -VIII 2014" sheetId="1" r:id="rId1"/>
    <sheet name="Kateg. bezrob." sheetId="2" r:id="rId2"/>
    <sheet name="Dynamika 2014" sheetId="3" r:id="rId3"/>
    <sheet name="Stopa bez.2014" sheetId="4" r:id="rId4"/>
    <sheet name="VIII 2014" sheetId="5" r:id="rId5"/>
    <sheet name="Struktura VIII 2014" sheetId="6" r:id="rId6"/>
  </sheets>
  <definedNames/>
  <calcPr fullCalcOnLoad="1"/>
</workbook>
</file>

<file path=xl/sharedStrings.xml><?xml version="1.0" encoding="utf-8"?>
<sst xmlns="http://schemas.openxmlformats.org/spreadsheetml/2006/main" count="201" uniqueCount="120">
  <si>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</si>
  <si>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</si>
  <si>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</si>
  <si>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</si>
  <si>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</si>
  <si>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</si>
  <si>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</si>
  <si>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</si>
  <si>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</si>
  <si>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</si>
  <si>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</si>
  <si>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</si>
  <si>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</si>
  <si>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</si>
  <si>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</si>
  <si>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</si>
  <si>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</si>
  <si>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</si>
  <si>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</si>
  <si>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</si>
  <si>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</si>
  <si>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</si>
  <si>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</si>
  <si>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</si>
  <si>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</si>
  <si>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</si>
  <si>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</si>
  <si>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</si>
  <si>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</si>
  <si>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Ogółem</t>
  </si>
  <si>
    <t>Kobiety</t>
  </si>
  <si>
    <t>Z prawem do zasiłku</t>
  </si>
  <si>
    <t>Do 25-go roku           życia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</si>
  <si>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</si>
  <si>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</si>
  <si>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</si>
  <si>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</si>
  <si>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</si>
  <si>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</si>
  <si>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</si>
  <si>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</si>
  <si>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</si>
  <si>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</si>
  <si>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</si>
  <si>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</si>
  <si>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</si>
  <si>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Długo-trwale bezro-botne</t>
  </si>
  <si>
    <t>31 XII 2012</t>
  </si>
  <si>
    <t>Tabela nr 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</si>
  <si>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</si>
  <si>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</si>
  <si>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</si>
  <si>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</si>
  <si>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</si>
  <si>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</si>
  <si>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</si>
  <si>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</si>
  <si>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</si>
  <si>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</si>
  <si>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</si>
  <si>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</si>
  <si>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</si>
  <si>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</si>
  <si>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</si>
  <si>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</si>
  <si>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</si>
  <si>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</si>
  <si>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</si>
  <si>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</si>
  <si>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</si>
  <si>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</si>
  <si>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</si>
  <si>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</si>
  <si>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</si>
  <si>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</si>
  <si>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</si>
  <si>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</si>
  <si>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</si>
  <si>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</si>
  <si>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</si>
  <si>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</si>
  <si>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</si>
  <si>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</si>
  <si>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</si>
  <si>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Osoby będące         w szcze- gólnej sytuacji na            rynku pracy</t>
  </si>
  <si>
    <t>Kobiety, które nie podjęły zatrudnie-nia po urodzeniu dziecka</t>
  </si>
  <si>
    <t>Bez               doświa-dczenia                zawodo-       wego</t>
  </si>
  <si>
    <t>Bez               wykszta-łcenia                   średniego</t>
  </si>
  <si>
    <t>Samotnie wycho-wujące co najmniej     jedno  dziecko do 18 roku                     życia</t>
  </si>
  <si>
    <t>Czas pozostawania bez pracy</t>
  </si>
  <si>
    <t>Bez                  kwalifi-kacji zawodo-wych</t>
  </si>
  <si>
    <t>stopa bezrobocia %  (*)</t>
  </si>
  <si>
    <t>stopa bezrobocia % (*)</t>
  </si>
  <si>
    <t>31 XII 2013</t>
  </si>
  <si>
    <r>
      <t xml:space="preserve">Liczba bezrobotnych ogółem oraz dynamika bezrobocia                                    </t>
    </r>
    <r>
      <rPr>
        <b/>
        <i/>
        <sz val="15"/>
        <color indexed="17"/>
        <rFont val="Times New Roman"/>
        <family val="1"/>
      </rPr>
      <t xml:space="preserve"> Powiatowy Urząd Pracy w Jeleniej Górze</t>
    </r>
  </si>
  <si>
    <t>31 I 2014</t>
  </si>
  <si>
    <t>Dynamika 31 XII 2013 = 100 %</t>
  </si>
  <si>
    <t xml:space="preserve">Bezrobotni zarejestrowani                            wg stanu na  31 XII 2013 r. </t>
  </si>
  <si>
    <t>Dynamika  XII /2013 = 100 %</t>
  </si>
  <si>
    <t>Struktura bezrobotnych według czasu pozostawania bez pracy -  stan na 31 grudnia  2013 r.</t>
  </si>
  <si>
    <t>Kształtowanie się stopy bezrobocia w poszczególnych miesiącach 2014 roku  i w grudniu 2013 roku</t>
  </si>
  <si>
    <t xml:space="preserve">ROK </t>
  </si>
  <si>
    <t xml:space="preserve">ROK  </t>
  </si>
  <si>
    <t>28 II 2014</t>
  </si>
  <si>
    <t>31 III 2014</t>
  </si>
  <si>
    <t>30 IV 2014</t>
  </si>
  <si>
    <t>31 V 2014</t>
  </si>
  <si>
    <t>Wybrane kategorie bezrobotnych ( z ogółem)</t>
  </si>
  <si>
    <t>30 VI 2014</t>
  </si>
  <si>
    <t>31 VII 2014</t>
  </si>
  <si>
    <t>Struktura bezrobotnych według wieku, poziomu wykształcenia, stażu pracy,                                              według stanu na 31 sierpnia 2014 r.</t>
  </si>
  <si>
    <t>Struktura bezrobotnych według czasu pozostawania bez pracy - stan na 31 sierpnia  2014 r.</t>
  </si>
  <si>
    <t>31 VIII 2014</t>
  </si>
  <si>
    <t>Bezrobotni zarejestrowani                                     wg stanu na  31.VIII. 2014 r.</t>
  </si>
  <si>
    <t>Bezrobotni  zarejestrowani                                      -   stan na  31 VIII 2014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</si>
  <si>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I-VIII / 2014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</si>
  <si>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VIII/ 2014 </t>
    </r>
  </si>
  <si>
    <t>Bezrobotni zarejestrowani  -                                        stan na 31 VIII 2014 r.</t>
  </si>
  <si>
    <t>Stopa bezrobocia (w %)  -  stan w końcu lipca  2014 r.</t>
  </si>
  <si>
    <t xml:space="preserve">Liczba bezrobotnych ogółem oraz dynamika bezrobocia:  grudzień 2013 r. - sierpień 2014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</si>
</sst>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b/>
      <i/>
      <sz val="16"/>
      <color indexed="17"/>
      <name val="Times New Roman"/>
      <family val="1"/>
    </font>
    <font>
      <b/>
      <i/>
      <sz val="15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8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6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164" fontId="8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165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2" fillId="4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3" fontId="33" fillId="3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5" fillId="4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34" fillId="34" borderId="10" xfId="0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/>
    </xf>
    <xf numFmtId="3" fontId="12" fillId="32" borderId="15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165" fontId="12" fillId="33" borderId="16" xfId="0" applyNumberFormat="1" applyFont="1" applyFill="1" applyBorder="1" applyAlignment="1">
      <alignment horizontal="center"/>
    </xf>
    <xf numFmtId="3" fontId="12" fillId="4" borderId="15" xfId="0" applyNumberFormat="1" applyFont="1" applyFill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38" fillId="0" borderId="2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3" fontId="39" fillId="0" borderId="10" xfId="0" applyNumberFormat="1" applyFont="1" applyBorder="1" applyAlignment="1">
      <alignment horizontal="right"/>
    </xf>
    <xf numFmtId="165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165" fontId="39" fillId="0" borderId="10" xfId="0" applyNumberFormat="1" applyFont="1" applyBorder="1" applyAlignment="1">
      <alignment horizontal="right"/>
    </xf>
    <xf numFmtId="165" fontId="39" fillId="0" borderId="16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165" fontId="39" fillId="0" borderId="21" xfId="0" applyNumberFormat="1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165" fontId="39" fillId="0" borderId="21" xfId="0" applyNumberFormat="1" applyFont="1" applyBorder="1" applyAlignment="1">
      <alignment horizontal="right"/>
    </xf>
    <xf numFmtId="3" fontId="39" fillId="0" borderId="21" xfId="0" applyNumberFormat="1" applyFont="1" applyBorder="1" applyAlignment="1">
      <alignment horizontal="right"/>
    </xf>
    <xf numFmtId="165" fontId="39" fillId="0" borderId="22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 wrapText="1"/>
    </xf>
    <xf numFmtId="3" fontId="39" fillId="0" borderId="2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166" fontId="39" fillId="0" borderId="10" xfId="0" applyNumberFormat="1" applyFont="1" applyBorder="1" applyAlignment="1">
      <alignment horizontal="right"/>
    </xf>
    <xf numFmtId="166" fontId="39" fillId="0" borderId="21" xfId="0" applyNumberFormat="1" applyFont="1" applyBorder="1" applyAlignment="1">
      <alignment horizontal="right"/>
    </xf>
    <xf numFmtId="0" fontId="27" fillId="0" borderId="17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3" fontId="39" fillId="0" borderId="26" xfId="0" applyNumberFormat="1" applyFont="1" applyBorder="1" applyAlignment="1">
      <alignment horizontal="right"/>
    </xf>
    <xf numFmtId="165" fontId="39" fillId="0" borderId="26" xfId="0" applyNumberFormat="1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165" fontId="39" fillId="0" borderId="26" xfId="0" applyNumberFormat="1" applyFont="1" applyBorder="1" applyAlignment="1">
      <alignment horizontal="right"/>
    </xf>
    <xf numFmtId="165" fontId="39" fillId="0" borderId="27" xfId="0" applyNumberFormat="1" applyFont="1" applyBorder="1" applyAlignment="1">
      <alignment horizontal="right"/>
    </xf>
    <xf numFmtId="3" fontId="26" fillId="33" borderId="17" xfId="0" applyNumberFormat="1" applyFont="1" applyFill="1" applyBorder="1" applyAlignment="1">
      <alignment horizontal="right"/>
    </xf>
    <xf numFmtId="166" fontId="26" fillId="33" borderId="18" xfId="0" applyNumberFormat="1" applyFont="1" applyFill="1" applyBorder="1" applyAlignment="1">
      <alignment horizontal="right"/>
    </xf>
    <xf numFmtId="3" fontId="26" fillId="33" borderId="18" xfId="0" applyNumberFormat="1" applyFont="1" applyFill="1" applyBorder="1" applyAlignment="1">
      <alignment horizontal="right"/>
    </xf>
    <xf numFmtId="165" fontId="26" fillId="33" borderId="18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3" fontId="39" fillId="0" borderId="28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3" fontId="26" fillId="33" borderId="26" xfId="0" applyNumberFormat="1" applyFont="1" applyFill="1" applyBorder="1" applyAlignment="1">
      <alignment horizontal="right"/>
    </xf>
    <xf numFmtId="166" fontId="26" fillId="33" borderId="26" xfId="0" applyNumberFormat="1" applyFont="1" applyFill="1" applyBorder="1" applyAlignment="1">
      <alignment horizontal="right"/>
    </xf>
    <xf numFmtId="166" fontId="26" fillId="33" borderId="27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7" xfId="0" applyNumberFormat="1" applyFont="1" applyFill="1" applyBorder="1" applyAlignment="1">
      <alignment horizontal="right"/>
    </xf>
    <xf numFmtId="3" fontId="26" fillId="4" borderId="17" xfId="0" applyNumberFormat="1" applyFont="1" applyFill="1" applyBorder="1" applyAlignment="1">
      <alignment horizontal="right"/>
    </xf>
    <xf numFmtId="166" fontId="26" fillId="4" borderId="18" xfId="0" applyNumberFormat="1" applyFont="1" applyFill="1" applyBorder="1" applyAlignment="1">
      <alignment horizontal="right"/>
    </xf>
    <xf numFmtId="3" fontId="26" fillId="4" borderId="18" xfId="0" applyNumberFormat="1" applyFont="1" applyFill="1" applyBorder="1" applyAlignment="1">
      <alignment horizontal="right"/>
    </xf>
    <xf numFmtId="165" fontId="26" fillId="4" borderId="18" xfId="0" applyNumberFormat="1" applyFont="1" applyFill="1" applyBorder="1" applyAlignment="1">
      <alignment horizontal="right"/>
    </xf>
    <xf numFmtId="165" fontId="26" fillId="4" borderId="19" xfId="0" applyNumberFormat="1" applyFont="1" applyFill="1" applyBorder="1" applyAlignment="1">
      <alignment horizontal="right"/>
    </xf>
    <xf numFmtId="0" fontId="43" fillId="0" borderId="13" xfId="0" applyFont="1" applyBorder="1" applyAlignment="1">
      <alignment horizontal="right"/>
    </xf>
    <xf numFmtId="3" fontId="43" fillId="4" borderId="15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165" fontId="43" fillId="33" borderId="16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3" fontId="43" fillId="32" borderId="15" xfId="0" applyNumberFormat="1" applyFont="1" applyFill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3" fontId="8" fillId="4" borderId="15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5" fontId="8" fillId="33" borderId="16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3" fontId="8" fillId="32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2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164" fontId="18" fillId="33" borderId="2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3" fontId="10" fillId="32" borderId="14" xfId="0" applyNumberFormat="1" applyFont="1" applyFill="1" applyBorder="1" applyAlignment="1">
      <alignment horizontal="center" vertical="center"/>
    </xf>
    <xf numFmtId="3" fontId="10" fillId="32" borderId="29" xfId="0" applyNumberFormat="1" applyFont="1" applyFill="1" applyBorder="1" applyAlignment="1">
      <alignment horizontal="center" vertical="center"/>
    </xf>
    <xf numFmtId="164" fontId="10" fillId="32" borderId="14" xfId="0" applyNumberFormat="1" applyFont="1" applyFill="1" applyBorder="1" applyAlignment="1">
      <alignment horizontal="center" vertical="center"/>
    </xf>
    <xf numFmtId="164" fontId="10" fillId="32" borderId="29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20" fillId="32" borderId="29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2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40" fillId="34" borderId="0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4">
      <selection activeCell="B28" sqref="B28"/>
    </sheetView>
  </sheetViews>
  <sheetFormatPr defaultColWidth="9.00390625" defaultRowHeight="12.75"/>
  <cols>
    <col min="1" max="1" width="24.50390625" style="0" customWidth="1"/>
    <col min="2" max="2" width="15.875" style="0" customWidth="1"/>
    <col min="3" max="3" width="0.12890625" style="0" customWidth="1"/>
    <col min="4" max="4" width="16.50390625" style="0" customWidth="1"/>
    <col min="5" max="5" width="0.12890625" style="0" customWidth="1"/>
    <col min="6" max="6" width="15.625" style="0" customWidth="1"/>
    <col min="7" max="7" width="15.50390625" style="0" customWidth="1"/>
  </cols>
  <sheetData>
    <row r="1" spans="1:7" ht="15">
      <c r="A1" s="1"/>
      <c r="B1" s="1"/>
      <c r="C1" s="1"/>
      <c r="D1" s="1"/>
      <c r="E1" s="1"/>
      <c r="F1" s="1"/>
      <c r="G1" s="71" t="s">
        <v>45</v>
      </c>
    </row>
    <row r="2" spans="1:7" ht="12.75" customHeight="1">
      <c r="A2" s="1"/>
      <c r="B2" s="1"/>
      <c r="C2" s="1"/>
      <c r="D2" s="1"/>
      <c r="E2" s="1"/>
      <c r="F2" s="2"/>
      <c r="G2" s="1"/>
    </row>
    <row r="3" spans="1:7" ht="12.75">
      <c r="A3" s="202" t="s">
        <v>94</v>
      </c>
      <c r="B3" s="202"/>
      <c r="C3" s="202"/>
      <c r="D3" s="202"/>
      <c r="E3" s="202"/>
      <c r="F3" s="202"/>
      <c r="G3" s="202"/>
    </row>
    <row r="4" spans="1:7" ht="24" customHeight="1">
      <c r="A4" s="202"/>
      <c r="B4" s="202"/>
      <c r="C4" s="202"/>
      <c r="D4" s="202"/>
      <c r="E4" s="202"/>
      <c r="F4" s="202"/>
      <c r="G4" s="202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203" t="s">
        <v>0</v>
      </c>
      <c r="B6" s="204" t="s">
        <v>1</v>
      </c>
      <c r="C6" s="204"/>
      <c r="D6" s="204"/>
      <c r="E6" s="203" t="s">
        <v>96</v>
      </c>
      <c r="F6" s="205"/>
      <c r="G6" s="205"/>
    </row>
    <row r="7" spans="1:7" ht="26.25">
      <c r="A7" s="203"/>
      <c r="B7" s="73" t="s">
        <v>2</v>
      </c>
      <c r="C7" s="206" t="s">
        <v>3</v>
      </c>
      <c r="D7" s="206"/>
      <c r="E7" s="206" t="s">
        <v>4</v>
      </c>
      <c r="F7" s="206"/>
      <c r="G7" s="74" t="s">
        <v>5</v>
      </c>
    </row>
    <row r="8" spans="1:7" ht="27" customHeight="1">
      <c r="A8" s="63" t="s">
        <v>47</v>
      </c>
      <c r="B8" s="64">
        <v>7799</v>
      </c>
      <c r="C8" s="216">
        <v>1420</v>
      </c>
      <c r="D8" s="216"/>
      <c r="E8" s="217">
        <v>1.088</v>
      </c>
      <c r="F8" s="218"/>
      <c r="G8" s="65">
        <v>1.347</v>
      </c>
    </row>
    <row r="9" spans="1:7" s="6" customFormat="1" ht="27" customHeight="1">
      <c r="A9" s="145" t="s">
        <v>93</v>
      </c>
      <c r="B9" s="24">
        <v>7166</v>
      </c>
      <c r="C9" s="219">
        <v>1054</v>
      </c>
      <c r="D9" s="220"/>
      <c r="E9" s="221">
        <v>1</v>
      </c>
      <c r="F9" s="222"/>
      <c r="G9" s="34">
        <v>1</v>
      </c>
    </row>
    <row r="10" spans="1:7" s="6" customFormat="1" ht="27" customHeight="1">
      <c r="A10" s="63" t="s">
        <v>109</v>
      </c>
      <c r="B10" s="64">
        <v>5930</v>
      </c>
      <c r="C10" s="216">
        <v>839</v>
      </c>
      <c r="D10" s="216"/>
      <c r="E10" s="217">
        <v>0.828</v>
      </c>
      <c r="F10" s="218"/>
      <c r="G10" s="65">
        <v>0.796</v>
      </c>
    </row>
    <row r="11" spans="1:7" ht="28.5" customHeight="1">
      <c r="A11" s="146" t="s">
        <v>112</v>
      </c>
      <c r="B11" s="147">
        <v>5930</v>
      </c>
      <c r="C11" s="213">
        <v>789</v>
      </c>
      <c r="D11" s="213"/>
      <c r="E11" s="214">
        <v>0.828</v>
      </c>
      <c r="F11" s="215"/>
      <c r="G11" s="148">
        <v>0.749</v>
      </c>
    </row>
    <row r="12" spans="1:8" ht="12.75" customHeight="1">
      <c r="A12" s="212" t="s">
        <v>19</v>
      </c>
      <c r="B12" s="212"/>
      <c r="C12" s="212"/>
      <c r="D12" s="212"/>
      <c r="E12" s="212"/>
      <c r="F12" s="212"/>
      <c r="G12" s="212"/>
      <c r="H12" s="9"/>
    </row>
    <row r="13" spans="1:7" ht="9" customHeight="1" hidden="1">
      <c r="A13" s="10"/>
      <c r="B13" s="11"/>
      <c r="C13" s="12"/>
      <c r="D13" s="12"/>
      <c r="E13" s="13"/>
      <c r="F13" s="13"/>
      <c r="G13" s="13"/>
    </row>
    <row r="14" spans="1:7" ht="31.5" customHeight="1">
      <c r="A14" s="200" t="s">
        <v>6</v>
      </c>
      <c r="B14" s="207" t="s">
        <v>117</v>
      </c>
      <c r="C14" s="207"/>
      <c r="D14" s="207"/>
      <c r="E14" s="207"/>
      <c r="F14" s="208" t="s">
        <v>115</v>
      </c>
      <c r="G14" s="207" t="s">
        <v>116</v>
      </c>
    </row>
    <row r="15" spans="1:7" ht="33" customHeight="1">
      <c r="A15" s="200"/>
      <c r="B15" s="209" t="s">
        <v>2</v>
      </c>
      <c r="C15" s="209"/>
      <c r="D15" s="210" t="s">
        <v>7</v>
      </c>
      <c r="E15" s="210"/>
      <c r="F15" s="211"/>
      <c r="G15" s="208"/>
    </row>
    <row r="16" spans="1:10" ht="17.25">
      <c r="A16" s="14" t="s">
        <v>8</v>
      </c>
      <c r="B16" s="177">
        <v>243</v>
      </c>
      <c r="C16" s="177"/>
      <c r="D16" s="177">
        <v>33</v>
      </c>
      <c r="E16" s="177"/>
      <c r="F16" s="15">
        <v>59</v>
      </c>
      <c r="G16" s="15">
        <v>121</v>
      </c>
      <c r="H16" s="16"/>
      <c r="I16" s="17"/>
      <c r="J16" s="18"/>
    </row>
    <row r="17" spans="1:10" ht="17.25">
      <c r="A17" s="14" t="s">
        <v>9</v>
      </c>
      <c r="B17" s="177">
        <v>323</v>
      </c>
      <c r="C17" s="177"/>
      <c r="D17" s="177">
        <v>41</v>
      </c>
      <c r="E17" s="177"/>
      <c r="F17" s="15">
        <v>68</v>
      </c>
      <c r="G17" s="15">
        <v>122</v>
      </c>
      <c r="I17" s="17"/>
      <c r="J17" s="18"/>
    </row>
    <row r="18" spans="1:10" ht="17.25">
      <c r="A18" s="14" t="s">
        <v>10</v>
      </c>
      <c r="B18" s="177">
        <v>200</v>
      </c>
      <c r="C18" s="177"/>
      <c r="D18" s="201">
        <v>33</v>
      </c>
      <c r="E18" s="201"/>
      <c r="F18" s="15">
        <v>109</v>
      </c>
      <c r="G18" s="15">
        <v>89</v>
      </c>
      <c r="I18" s="17"/>
      <c r="J18" s="18"/>
    </row>
    <row r="19" spans="1:10" ht="17.25">
      <c r="A19" s="14" t="s">
        <v>11</v>
      </c>
      <c r="B19" s="177">
        <v>558</v>
      </c>
      <c r="C19" s="177"/>
      <c r="D19" s="177">
        <v>66</v>
      </c>
      <c r="E19" s="177"/>
      <c r="F19" s="15">
        <v>100</v>
      </c>
      <c r="G19" s="15">
        <v>198</v>
      </c>
      <c r="I19" s="17"/>
      <c r="J19" s="18"/>
    </row>
    <row r="20" spans="1:10" ht="17.25">
      <c r="A20" s="14" t="s">
        <v>12</v>
      </c>
      <c r="B20" s="177">
        <v>535</v>
      </c>
      <c r="C20" s="177"/>
      <c r="D20" s="177">
        <v>62</v>
      </c>
      <c r="E20" s="177"/>
      <c r="F20" s="130">
        <v>143</v>
      </c>
      <c r="G20" s="15">
        <v>218</v>
      </c>
      <c r="I20" s="17"/>
      <c r="J20" s="18"/>
    </row>
    <row r="21" spans="1:10" ht="17.25">
      <c r="A21" s="14" t="s">
        <v>13</v>
      </c>
      <c r="B21" s="177">
        <v>273</v>
      </c>
      <c r="C21" s="177"/>
      <c r="D21" s="177">
        <v>49</v>
      </c>
      <c r="E21" s="177"/>
      <c r="F21" s="15">
        <v>64</v>
      </c>
      <c r="G21" s="15">
        <v>117</v>
      </c>
      <c r="I21" s="17"/>
      <c r="J21" s="18"/>
    </row>
    <row r="22" spans="1:10" ht="17.25">
      <c r="A22" s="14" t="s">
        <v>14</v>
      </c>
      <c r="B22" s="177">
        <v>438</v>
      </c>
      <c r="C22" s="177"/>
      <c r="D22" s="177">
        <v>62</v>
      </c>
      <c r="E22" s="177"/>
      <c r="F22" s="15">
        <v>90</v>
      </c>
      <c r="G22" s="15">
        <v>175</v>
      </c>
      <c r="I22" s="17"/>
      <c r="J22" s="18"/>
    </row>
    <row r="23" spans="1:10" ht="17.25">
      <c r="A23" s="14" t="s">
        <v>15</v>
      </c>
      <c r="B23" s="177">
        <v>325</v>
      </c>
      <c r="C23" s="177"/>
      <c r="D23" s="177">
        <v>28</v>
      </c>
      <c r="E23" s="177"/>
      <c r="F23" s="15">
        <v>34</v>
      </c>
      <c r="G23" s="15">
        <v>107</v>
      </c>
      <c r="I23" s="17"/>
      <c r="J23" s="18"/>
    </row>
    <row r="24" spans="1:10" ht="17.25">
      <c r="A24" s="14" t="s">
        <v>16</v>
      </c>
      <c r="B24" s="177">
        <v>346</v>
      </c>
      <c r="C24" s="177"/>
      <c r="D24" s="177">
        <v>44</v>
      </c>
      <c r="E24" s="177"/>
      <c r="F24" s="15">
        <v>56</v>
      </c>
      <c r="G24" s="15">
        <v>133</v>
      </c>
      <c r="I24" s="17"/>
      <c r="J24" s="18"/>
    </row>
    <row r="25" spans="1:15" ht="33" customHeight="1">
      <c r="A25" s="23" t="s">
        <v>17</v>
      </c>
      <c r="B25" s="196">
        <f>SUM(B16:C24)</f>
        <v>3241</v>
      </c>
      <c r="C25" s="196"/>
      <c r="D25" s="196">
        <f>SUM(D16:E24)</f>
        <v>418</v>
      </c>
      <c r="E25" s="196"/>
      <c r="F25" s="24">
        <f>SUM(F16:F24)</f>
        <v>723</v>
      </c>
      <c r="G25" s="24">
        <f>SUM(G16:G24)</f>
        <v>1280</v>
      </c>
      <c r="H25" s="21"/>
      <c r="I25" s="21"/>
      <c r="J25" s="21"/>
      <c r="K25" s="21"/>
      <c r="L25" s="21"/>
      <c r="M25" s="21"/>
      <c r="N25" s="21"/>
      <c r="O25" s="21"/>
    </row>
    <row r="26" spans="1:15" ht="10.5" customHeight="1">
      <c r="A26" s="22"/>
      <c r="B26" s="197"/>
      <c r="C26" s="197"/>
      <c r="D26" s="22"/>
      <c r="E26" s="22"/>
      <c r="F26" s="61"/>
      <c r="G26" s="61"/>
      <c r="H26" s="21"/>
      <c r="I26" s="21"/>
      <c r="J26" s="21"/>
      <c r="K26" s="21"/>
      <c r="L26" s="21"/>
      <c r="M26" s="21"/>
      <c r="N26" s="21"/>
      <c r="O26" s="21"/>
    </row>
    <row r="27" spans="1:15" ht="33" customHeight="1">
      <c r="A27" s="19" t="s">
        <v>18</v>
      </c>
      <c r="B27" s="199">
        <v>2689</v>
      </c>
      <c r="C27" s="199"/>
      <c r="D27" s="198">
        <v>371</v>
      </c>
      <c r="E27" s="198"/>
      <c r="F27" s="20">
        <v>1527</v>
      </c>
      <c r="G27" s="20">
        <v>1329</v>
      </c>
      <c r="H27" s="21"/>
      <c r="I27" s="21"/>
      <c r="J27" s="21"/>
      <c r="K27" s="21"/>
      <c r="L27" s="21"/>
      <c r="M27" s="21"/>
      <c r="N27" s="21"/>
      <c r="O27" s="21" t="s">
        <v>19</v>
      </c>
    </row>
    <row r="28" s="25" customFormat="1" ht="12" customHeight="1">
      <c r="G28" s="62"/>
    </row>
    <row r="29" spans="1:15" ht="36" customHeight="1">
      <c r="A29" s="26" t="s">
        <v>20</v>
      </c>
      <c r="B29" s="195">
        <f>B25+B27</f>
        <v>5930</v>
      </c>
      <c r="C29" s="195"/>
      <c r="D29" s="195">
        <f>D25+D27</f>
        <v>789</v>
      </c>
      <c r="E29" s="195"/>
      <c r="F29" s="7">
        <f>F25+F27</f>
        <v>2250</v>
      </c>
      <c r="G29" s="7">
        <f>G25+G27</f>
        <v>2609</v>
      </c>
      <c r="H29" s="21"/>
      <c r="I29" s="21"/>
      <c r="J29" s="21"/>
      <c r="K29" s="21"/>
      <c r="L29" s="21"/>
      <c r="M29" s="21"/>
      <c r="N29" s="21"/>
      <c r="O29" s="21"/>
    </row>
    <row r="30" spans="1:7" ht="12.75" customHeight="1">
      <c r="A30" s="27"/>
      <c r="B30" s="27"/>
      <c r="C30" s="27"/>
      <c r="D30" s="27"/>
      <c r="E30" s="27"/>
      <c r="F30" s="28"/>
      <c r="G30" s="28"/>
    </row>
    <row r="31" spans="1:7" ht="17.25">
      <c r="A31" s="181" t="s">
        <v>118</v>
      </c>
      <c r="B31" s="181"/>
      <c r="C31" s="181"/>
      <c r="D31" s="181"/>
      <c r="E31" s="181"/>
      <c r="F31" s="181"/>
      <c r="G31" s="181"/>
    </row>
    <row r="32" spans="1:7" ht="9" customHeight="1">
      <c r="A32" s="182"/>
      <c r="B32" s="182"/>
      <c r="C32" s="182"/>
      <c r="D32" s="182"/>
      <c r="E32" s="182"/>
      <c r="F32" s="182"/>
      <c r="G32" s="182"/>
    </row>
    <row r="33" spans="1:7" ht="23.25" customHeight="1">
      <c r="A33" s="183" t="s">
        <v>21</v>
      </c>
      <c r="B33" s="184"/>
      <c r="C33" s="185"/>
      <c r="D33" s="8">
        <v>0.119</v>
      </c>
      <c r="E33" s="29"/>
      <c r="F33" s="30"/>
      <c r="G33" s="1"/>
    </row>
    <row r="34" spans="1:7" ht="23.25" customHeight="1">
      <c r="A34" s="186" t="s">
        <v>22</v>
      </c>
      <c r="B34" s="187"/>
      <c r="C34" s="188"/>
      <c r="D34" s="31">
        <v>0.115</v>
      </c>
      <c r="E34" s="32"/>
      <c r="F34" s="30"/>
      <c r="G34" s="1"/>
    </row>
    <row r="35" spans="1:7" ht="23.25" customHeight="1">
      <c r="A35" s="189" t="s">
        <v>23</v>
      </c>
      <c r="B35" s="190"/>
      <c r="C35" s="191"/>
      <c r="D35" s="31">
        <v>0.152</v>
      </c>
      <c r="E35" s="32"/>
      <c r="F35" s="30"/>
      <c r="G35" s="1"/>
    </row>
    <row r="36" spans="1:7" ht="22.5" customHeight="1">
      <c r="A36" s="192" t="s">
        <v>24</v>
      </c>
      <c r="B36" s="193"/>
      <c r="C36" s="194"/>
      <c r="D36" s="34">
        <v>0.172</v>
      </c>
      <c r="E36" s="29"/>
      <c r="F36" s="30"/>
      <c r="G36" s="1"/>
    </row>
    <row r="37" spans="1:7" ht="23.25" customHeight="1">
      <c r="A37" s="178" t="s">
        <v>25</v>
      </c>
      <c r="B37" s="179"/>
      <c r="C37" s="180"/>
      <c r="D37" s="33">
        <v>0.074</v>
      </c>
      <c r="E37" s="29"/>
      <c r="F37" s="30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C8:D8"/>
    <mergeCell ref="E8:F8"/>
    <mergeCell ref="C9:D9"/>
    <mergeCell ref="E9:F9"/>
    <mergeCell ref="C10:D10"/>
    <mergeCell ref="E10:F10"/>
    <mergeCell ref="D16:E16"/>
    <mergeCell ref="B14:E14"/>
    <mergeCell ref="D15:E15"/>
    <mergeCell ref="F14:F15"/>
    <mergeCell ref="A12:G12"/>
    <mergeCell ref="C11:D11"/>
    <mergeCell ref="E11:F11"/>
    <mergeCell ref="D17:E17"/>
    <mergeCell ref="A3:G4"/>
    <mergeCell ref="A6:A7"/>
    <mergeCell ref="B6:D6"/>
    <mergeCell ref="E6:G6"/>
    <mergeCell ref="C7:D7"/>
    <mergeCell ref="E7:F7"/>
    <mergeCell ref="G14:G15"/>
    <mergeCell ref="B15:C15"/>
    <mergeCell ref="B16:C16"/>
    <mergeCell ref="B27:C27"/>
    <mergeCell ref="A14:A15"/>
    <mergeCell ref="D19:E19"/>
    <mergeCell ref="B22:C22"/>
    <mergeCell ref="D22:E22"/>
    <mergeCell ref="B18:C18"/>
    <mergeCell ref="D18:E18"/>
    <mergeCell ref="B21:C21"/>
    <mergeCell ref="D21:E21"/>
    <mergeCell ref="B17:C17"/>
    <mergeCell ref="B20:C20"/>
    <mergeCell ref="D20:E20"/>
    <mergeCell ref="B29:C29"/>
    <mergeCell ref="D29:E29"/>
    <mergeCell ref="D24:E24"/>
    <mergeCell ref="B25:C25"/>
    <mergeCell ref="D25:E25"/>
    <mergeCell ref="B26:C26"/>
    <mergeCell ref="B24:C24"/>
    <mergeCell ref="D27:E27"/>
    <mergeCell ref="B19:C19"/>
    <mergeCell ref="A37:C37"/>
    <mergeCell ref="A31:G31"/>
    <mergeCell ref="A32:G32"/>
    <mergeCell ref="A33:C33"/>
    <mergeCell ref="A34:C34"/>
    <mergeCell ref="A35:C35"/>
    <mergeCell ref="A36:C36"/>
    <mergeCell ref="B23:C23"/>
    <mergeCell ref="D23:E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P17" sqref="P17"/>
    </sheetView>
  </sheetViews>
  <sheetFormatPr defaultColWidth="9.00390625" defaultRowHeight="12.75"/>
  <cols>
    <col min="1" max="1" width="19.00390625" style="0" customWidth="1"/>
    <col min="2" max="3" width="8.50390625" style="0" customWidth="1"/>
    <col min="4" max="4" width="8.875" style="0" customWidth="1"/>
    <col min="5" max="5" width="10.50390625" style="0" customWidth="1"/>
    <col min="6" max="7" width="7.625" style="0" customWidth="1"/>
    <col min="8" max="8" width="9.375" style="0" bestFit="1" customWidth="1"/>
    <col min="9" max="9" width="8.50390625" style="0" customWidth="1"/>
    <col min="10" max="10" width="8.625" style="0" customWidth="1"/>
    <col min="11" max="11" width="8.125" style="0" customWidth="1"/>
    <col min="12" max="12" width="8.625" style="0" customWidth="1"/>
    <col min="13" max="13" width="9.875" style="0" bestFit="1" customWidth="1"/>
    <col min="14" max="15" width="8.50390625" style="0" customWidth="1"/>
    <col min="16" max="16" width="18.875" style="0" customWidth="1"/>
  </cols>
  <sheetData>
    <row r="1" spans="14:15" ht="16.5">
      <c r="N1" s="230" t="s">
        <v>26</v>
      </c>
      <c r="O1" s="230"/>
    </row>
    <row r="2" spans="1:15" ht="6.75" customHeight="1">
      <c r="A2" s="231" t="s">
        <v>27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25.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33.75" customHeight="1">
      <c r="A4" s="233" t="s">
        <v>28</v>
      </c>
      <c r="B4" s="234" t="s">
        <v>114</v>
      </c>
      <c r="C4" s="235"/>
      <c r="D4" s="235"/>
      <c r="E4" s="236"/>
      <c r="F4" s="237" t="s">
        <v>107</v>
      </c>
      <c r="G4" s="238"/>
      <c r="H4" s="238"/>
      <c r="I4" s="238"/>
      <c r="J4" s="238"/>
      <c r="K4" s="238"/>
      <c r="L4" s="238"/>
      <c r="M4" s="238"/>
      <c r="N4" s="238"/>
      <c r="O4" s="239"/>
    </row>
    <row r="5" spans="1:16" ht="86.25" customHeight="1">
      <c r="A5" s="233"/>
      <c r="B5" s="75" t="s">
        <v>29</v>
      </c>
      <c r="C5" s="75" t="s">
        <v>30</v>
      </c>
      <c r="D5" s="76" t="s">
        <v>31</v>
      </c>
      <c r="E5" s="76" t="s">
        <v>84</v>
      </c>
      <c r="F5" s="76" t="s">
        <v>32</v>
      </c>
      <c r="G5" s="76" t="s">
        <v>46</v>
      </c>
      <c r="H5" s="77" t="s">
        <v>85</v>
      </c>
      <c r="I5" s="76" t="s">
        <v>33</v>
      </c>
      <c r="J5" s="76" t="s">
        <v>90</v>
      </c>
      <c r="K5" s="77" t="s">
        <v>86</v>
      </c>
      <c r="L5" s="77" t="s">
        <v>87</v>
      </c>
      <c r="M5" s="77" t="s">
        <v>88</v>
      </c>
      <c r="N5" s="78" t="s">
        <v>34</v>
      </c>
      <c r="O5" s="76" t="s">
        <v>35</v>
      </c>
      <c r="P5" s="35"/>
    </row>
    <row r="6" spans="1:16" ht="22.5" customHeight="1">
      <c r="A6" s="36" t="s">
        <v>8</v>
      </c>
      <c r="B6" s="37">
        <v>243</v>
      </c>
      <c r="C6" s="37">
        <v>111</v>
      </c>
      <c r="D6" s="37">
        <v>33</v>
      </c>
      <c r="E6" s="37">
        <v>209</v>
      </c>
      <c r="F6" s="37">
        <v>21</v>
      </c>
      <c r="G6" s="37">
        <v>145</v>
      </c>
      <c r="H6" s="37">
        <v>20</v>
      </c>
      <c r="I6" s="37">
        <v>89</v>
      </c>
      <c r="J6" s="37">
        <v>67</v>
      </c>
      <c r="K6" s="37">
        <v>38</v>
      </c>
      <c r="L6" s="37">
        <v>169</v>
      </c>
      <c r="M6" s="38">
        <v>29</v>
      </c>
      <c r="N6" s="37">
        <v>7</v>
      </c>
      <c r="O6" s="37">
        <v>15</v>
      </c>
      <c r="P6" s="9"/>
    </row>
    <row r="7" spans="1:16" ht="19.5" customHeight="1">
      <c r="A7" s="36" t="s">
        <v>9</v>
      </c>
      <c r="B7" s="37">
        <v>323</v>
      </c>
      <c r="C7" s="37">
        <v>165</v>
      </c>
      <c r="D7" s="37">
        <v>41</v>
      </c>
      <c r="E7" s="37">
        <v>273</v>
      </c>
      <c r="F7" s="37">
        <v>30</v>
      </c>
      <c r="G7" s="37">
        <v>198</v>
      </c>
      <c r="H7" s="37">
        <v>34</v>
      </c>
      <c r="I7" s="37">
        <v>102</v>
      </c>
      <c r="J7" s="37">
        <v>90</v>
      </c>
      <c r="K7" s="38">
        <v>55</v>
      </c>
      <c r="L7" s="37">
        <v>213</v>
      </c>
      <c r="M7" s="37">
        <v>46</v>
      </c>
      <c r="N7" s="37">
        <v>12</v>
      </c>
      <c r="O7" s="37">
        <v>17</v>
      </c>
      <c r="P7" s="9"/>
    </row>
    <row r="8" spans="1:16" ht="19.5" customHeight="1">
      <c r="A8" s="36" t="s">
        <v>10</v>
      </c>
      <c r="B8" s="37">
        <v>200</v>
      </c>
      <c r="C8" s="37">
        <v>88</v>
      </c>
      <c r="D8" s="37">
        <v>33</v>
      </c>
      <c r="E8" s="37">
        <v>170</v>
      </c>
      <c r="F8" s="37">
        <v>6</v>
      </c>
      <c r="G8" s="37">
        <v>119</v>
      </c>
      <c r="H8" s="37">
        <v>16</v>
      </c>
      <c r="I8" s="37">
        <v>95</v>
      </c>
      <c r="J8" s="37">
        <v>63</v>
      </c>
      <c r="K8" s="38">
        <v>26</v>
      </c>
      <c r="L8" s="37">
        <v>115</v>
      </c>
      <c r="M8" s="37">
        <v>24</v>
      </c>
      <c r="N8" s="37">
        <v>8</v>
      </c>
      <c r="O8" s="37">
        <v>28</v>
      </c>
      <c r="P8" s="9"/>
    </row>
    <row r="9" spans="1:16" ht="19.5" customHeight="1">
      <c r="A9" s="36" t="s">
        <v>11</v>
      </c>
      <c r="B9" s="37">
        <v>558</v>
      </c>
      <c r="C9" s="37">
        <v>251</v>
      </c>
      <c r="D9" s="37">
        <v>66</v>
      </c>
      <c r="E9" s="37">
        <v>487</v>
      </c>
      <c r="F9" s="37">
        <v>47</v>
      </c>
      <c r="G9" s="37">
        <v>345</v>
      </c>
      <c r="H9" s="37">
        <v>70</v>
      </c>
      <c r="I9" s="37">
        <v>188</v>
      </c>
      <c r="J9" s="37">
        <v>185</v>
      </c>
      <c r="K9" s="38">
        <v>93</v>
      </c>
      <c r="L9" s="37">
        <v>371</v>
      </c>
      <c r="M9" s="37">
        <v>95</v>
      </c>
      <c r="N9" s="37">
        <v>17</v>
      </c>
      <c r="O9" s="37">
        <v>34</v>
      </c>
      <c r="P9" s="66"/>
    </row>
    <row r="10" spans="1:16" ht="20.25" customHeight="1">
      <c r="A10" s="36" t="s">
        <v>12</v>
      </c>
      <c r="B10" s="37">
        <v>535</v>
      </c>
      <c r="C10" s="37">
        <v>279</v>
      </c>
      <c r="D10" s="37">
        <v>62</v>
      </c>
      <c r="E10" s="37">
        <v>487</v>
      </c>
      <c r="F10" s="37">
        <v>43</v>
      </c>
      <c r="G10" s="37">
        <v>363</v>
      </c>
      <c r="H10" s="37">
        <v>76</v>
      </c>
      <c r="I10" s="37">
        <v>203</v>
      </c>
      <c r="J10" s="37">
        <v>174</v>
      </c>
      <c r="K10" s="38">
        <v>66</v>
      </c>
      <c r="L10" s="37">
        <v>375</v>
      </c>
      <c r="M10" s="37">
        <v>90</v>
      </c>
      <c r="N10" s="37">
        <v>23</v>
      </c>
      <c r="O10" s="37">
        <v>33</v>
      </c>
      <c r="P10" s="9"/>
    </row>
    <row r="11" spans="1:16" ht="20.25" customHeight="1">
      <c r="A11" s="36" t="s">
        <v>13</v>
      </c>
      <c r="B11" s="37">
        <v>273</v>
      </c>
      <c r="C11" s="37">
        <v>131</v>
      </c>
      <c r="D11" s="37">
        <v>49</v>
      </c>
      <c r="E11" s="37">
        <v>222</v>
      </c>
      <c r="F11" s="37">
        <v>23</v>
      </c>
      <c r="G11" s="37">
        <v>149</v>
      </c>
      <c r="H11" s="37">
        <v>31</v>
      </c>
      <c r="I11" s="37">
        <v>92</v>
      </c>
      <c r="J11" s="37">
        <v>70</v>
      </c>
      <c r="K11" s="38">
        <v>31</v>
      </c>
      <c r="L11" s="37">
        <v>156</v>
      </c>
      <c r="M11" s="37">
        <v>31</v>
      </c>
      <c r="N11" s="37">
        <v>4</v>
      </c>
      <c r="O11" s="37">
        <v>17</v>
      </c>
      <c r="P11" s="39"/>
    </row>
    <row r="12" spans="1:16" ht="19.5" customHeight="1">
      <c r="A12" s="36" t="s">
        <v>14</v>
      </c>
      <c r="B12" s="37">
        <v>438</v>
      </c>
      <c r="C12" s="37">
        <v>217</v>
      </c>
      <c r="D12" s="37">
        <v>62</v>
      </c>
      <c r="E12" s="37">
        <v>382</v>
      </c>
      <c r="F12" s="37">
        <v>27</v>
      </c>
      <c r="G12" s="37">
        <v>281</v>
      </c>
      <c r="H12" s="37">
        <v>60</v>
      </c>
      <c r="I12" s="37">
        <v>162</v>
      </c>
      <c r="J12" s="37">
        <v>143</v>
      </c>
      <c r="K12" s="37">
        <v>53</v>
      </c>
      <c r="L12" s="38">
        <v>296</v>
      </c>
      <c r="M12" s="37">
        <v>66</v>
      </c>
      <c r="N12" s="37">
        <v>13</v>
      </c>
      <c r="O12" s="37">
        <v>33</v>
      </c>
      <c r="P12" s="9"/>
    </row>
    <row r="13" spans="1:16" ht="19.5" customHeight="1">
      <c r="A13" s="36" t="s">
        <v>15</v>
      </c>
      <c r="B13" s="37">
        <v>325</v>
      </c>
      <c r="C13" s="37">
        <v>186</v>
      </c>
      <c r="D13" s="37">
        <v>28</v>
      </c>
      <c r="E13" s="37">
        <v>278</v>
      </c>
      <c r="F13" s="37">
        <v>40</v>
      </c>
      <c r="G13" s="37">
        <v>207</v>
      </c>
      <c r="H13" s="37">
        <v>35</v>
      </c>
      <c r="I13" s="37">
        <v>105</v>
      </c>
      <c r="J13" s="37">
        <v>105</v>
      </c>
      <c r="K13" s="38">
        <v>60</v>
      </c>
      <c r="L13" s="37">
        <v>222</v>
      </c>
      <c r="M13" s="37">
        <v>42</v>
      </c>
      <c r="N13" s="37">
        <v>3</v>
      </c>
      <c r="O13" s="37">
        <v>22</v>
      </c>
      <c r="P13" s="66"/>
    </row>
    <row r="14" spans="1:16" ht="19.5" customHeight="1">
      <c r="A14" s="36" t="s">
        <v>16</v>
      </c>
      <c r="B14" s="37">
        <v>346</v>
      </c>
      <c r="C14" s="37">
        <v>144</v>
      </c>
      <c r="D14" s="37">
        <v>44</v>
      </c>
      <c r="E14" s="37">
        <v>296</v>
      </c>
      <c r="F14" s="37">
        <v>29</v>
      </c>
      <c r="G14" s="37">
        <v>204</v>
      </c>
      <c r="H14" s="37">
        <v>23</v>
      </c>
      <c r="I14" s="37">
        <v>144</v>
      </c>
      <c r="J14" s="37">
        <v>108</v>
      </c>
      <c r="K14" s="38">
        <v>57</v>
      </c>
      <c r="L14" s="37">
        <v>203</v>
      </c>
      <c r="M14" s="37">
        <v>39</v>
      </c>
      <c r="N14" s="37">
        <v>6</v>
      </c>
      <c r="O14" s="37">
        <v>22</v>
      </c>
      <c r="P14" s="66"/>
    </row>
    <row r="15" spans="1:16" ht="42" customHeight="1">
      <c r="A15" s="41" t="s">
        <v>24</v>
      </c>
      <c r="B15" s="42">
        <f aca="true" t="shared" si="0" ref="B15:O15">SUM(B6:B14)</f>
        <v>3241</v>
      </c>
      <c r="C15" s="42">
        <f t="shared" si="0"/>
        <v>1572</v>
      </c>
      <c r="D15" s="42">
        <f t="shared" si="0"/>
        <v>418</v>
      </c>
      <c r="E15" s="42">
        <f t="shared" si="0"/>
        <v>2804</v>
      </c>
      <c r="F15" s="42">
        <f t="shared" si="0"/>
        <v>266</v>
      </c>
      <c r="G15" s="42">
        <f t="shared" si="0"/>
        <v>2011</v>
      </c>
      <c r="H15" s="42">
        <f t="shared" si="0"/>
        <v>365</v>
      </c>
      <c r="I15" s="42">
        <f t="shared" si="0"/>
        <v>1180</v>
      </c>
      <c r="J15" s="42">
        <f t="shared" si="0"/>
        <v>1005</v>
      </c>
      <c r="K15" s="42">
        <f t="shared" si="0"/>
        <v>479</v>
      </c>
      <c r="L15" s="42">
        <f t="shared" si="0"/>
        <v>2120</v>
      </c>
      <c r="M15" s="42">
        <f t="shared" si="0"/>
        <v>462</v>
      </c>
      <c r="N15" s="42">
        <f t="shared" si="0"/>
        <v>93</v>
      </c>
      <c r="O15" s="42">
        <f t="shared" si="0"/>
        <v>221</v>
      </c>
      <c r="P15" s="9"/>
    </row>
    <row r="16" spans="1:15" ht="13.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5"/>
    </row>
    <row r="17" spans="1:16" ht="42" customHeight="1">
      <c r="A17" s="3" t="s">
        <v>36</v>
      </c>
      <c r="B17" s="40">
        <v>2689</v>
      </c>
      <c r="C17" s="40">
        <v>1243</v>
      </c>
      <c r="D17" s="40">
        <v>371</v>
      </c>
      <c r="E17" s="40">
        <v>2252</v>
      </c>
      <c r="F17" s="40">
        <v>205</v>
      </c>
      <c r="G17" s="40">
        <v>1423</v>
      </c>
      <c r="H17" s="40">
        <v>251</v>
      </c>
      <c r="I17" s="40">
        <v>1072</v>
      </c>
      <c r="J17" s="40">
        <v>746</v>
      </c>
      <c r="K17" s="40">
        <v>409</v>
      </c>
      <c r="L17" s="40">
        <v>1506</v>
      </c>
      <c r="M17" s="40">
        <v>384</v>
      </c>
      <c r="N17" s="40">
        <v>80</v>
      </c>
      <c r="O17" s="40">
        <v>277</v>
      </c>
      <c r="P17" s="9"/>
    </row>
    <row r="18" spans="1:16" ht="13.5" customHeight="1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8"/>
      <c r="P18" s="9"/>
    </row>
    <row r="19" spans="1:16" ht="48" customHeight="1">
      <c r="A19" s="26" t="s">
        <v>37</v>
      </c>
      <c r="B19" s="43">
        <f aca="true" t="shared" si="1" ref="B19:O19">B15+B17</f>
        <v>5930</v>
      </c>
      <c r="C19" s="43">
        <f t="shared" si="1"/>
        <v>2815</v>
      </c>
      <c r="D19" s="43">
        <f t="shared" si="1"/>
        <v>789</v>
      </c>
      <c r="E19" s="43">
        <f t="shared" si="1"/>
        <v>5056</v>
      </c>
      <c r="F19" s="43">
        <f t="shared" si="1"/>
        <v>471</v>
      </c>
      <c r="G19" s="43">
        <f t="shared" si="1"/>
        <v>3434</v>
      </c>
      <c r="H19" s="43">
        <f t="shared" si="1"/>
        <v>616</v>
      </c>
      <c r="I19" s="43">
        <f t="shared" si="1"/>
        <v>2252</v>
      </c>
      <c r="J19" s="43">
        <f t="shared" si="1"/>
        <v>1751</v>
      </c>
      <c r="K19" s="43">
        <f t="shared" si="1"/>
        <v>888</v>
      </c>
      <c r="L19" s="43">
        <f t="shared" si="1"/>
        <v>3626</v>
      </c>
      <c r="M19" s="43">
        <f t="shared" si="1"/>
        <v>846</v>
      </c>
      <c r="N19" s="43">
        <f t="shared" si="1"/>
        <v>173</v>
      </c>
      <c r="O19" s="43">
        <f t="shared" si="1"/>
        <v>498</v>
      </c>
      <c r="P19" s="9"/>
    </row>
    <row r="20" spans="1:12" ht="2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1" ht="17.25">
      <c r="A21" s="229"/>
      <c r="B21" s="229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3.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2:10" ht="13.5"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7">
      <selection activeCell="I11" sqref="I11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50390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68" t="s">
        <v>48</v>
      </c>
    </row>
    <row r="4" spans="1:7" ht="16.5" customHeight="1">
      <c r="A4" s="1"/>
      <c r="B4" s="1"/>
      <c r="C4" s="1"/>
      <c r="D4" s="1"/>
      <c r="E4" s="1"/>
      <c r="F4" s="1"/>
      <c r="G4" s="50"/>
    </row>
    <row r="5" spans="1:7" ht="18.75">
      <c r="A5" s="240" t="s">
        <v>119</v>
      </c>
      <c r="B5" s="240"/>
      <c r="C5" s="240"/>
      <c r="D5" s="240"/>
      <c r="E5" s="240"/>
      <c r="F5" s="240"/>
      <c r="G5" s="240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233" t="s">
        <v>38</v>
      </c>
      <c r="B7" s="241" t="s">
        <v>97</v>
      </c>
      <c r="C7" s="241"/>
      <c r="D7" s="241" t="s">
        <v>113</v>
      </c>
      <c r="E7" s="241"/>
      <c r="F7" s="234" t="s">
        <v>98</v>
      </c>
      <c r="G7" s="236"/>
      <c r="H7" s="51"/>
      <c r="I7" s="51"/>
    </row>
    <row r="8" spans="1:8" ht="33.75" customHeight="1">
      <c r="A8" s="233"/>
      <c r="B8" s="72" t="s">
        <v>2</v>
      </c>
      <c r="C8" s="72" t="s">
        <v>39</v>
      </c>
      <c r="D8" s="72" t="s">
        <v>2</v>
      </c>
      <c r="E8" s="72" t="s">
        <v>39</v>
      </c>
      <c r="F8" s="72" t="s">
        <v>40</v>
      </c>
      <c r="G8" s="72" t="s">
        <v>41</v>
      </c>
      <c r="H8" s="52"/>
    </row>
    <row r="9" spans="1:7" ht="24" customHeight="1">
      <c r="A9" s="53" t="s">
        <v>8</v>
      </c>
      <c r="B9" s="15">
        <v>300</v>
      </c>
      <c r="C9" s="15">
        <v>55</v>
      </c>
      <c r="D9" s="15">
        <v>243</v>
      </c>
      <c r="E9" s="15">
        <v>33</v>
      </c>
      <c r="F9" s="54">
        <f aca="true" t="shared" si="0" ref="F9:G18">D9/B9</f>
        <v>0.81</v>
      </c>
      <c r="G9" s="54">
        <f t="shared" si="0"/>
        <v>0.6</v>
      </c>
    </row>
    <row r="10" spans="1:7" ht="24" customHeight="1">
      <c r="A10" s="53" t="s">
        <v>9</v>
      </c>
      <c r="B10" s="15">
        <v>370</v>
      </c>
      <c r="C10" s="15">
        <v>67</v>
      </c>
      <c r="D10" s="15">
        <v>323</v>
      </c>
      <c r="E10" s="15">
        <v>41</v>
      </c>
      <c r="F10" s="54">
        <f t="shared" si="0"/>
        <v>0.8729729729729729</v>
      </c>
      <c r="G10" s="54">
        <f t="shared" si="0"/>
        <v>0.6119402985074627</v>
      </c>
    </row>
    <row r="11" spans="1:7" ht="24" customHeight="1">
      <c r="A11" s="53" t="s">
        <v>10</v>
      </c>
      <c r="B11" s="15">
        <v>244</v>
      </c>
      <c r="C11" s="15">
        <v>49</v>
      </c>
      <c r="D11" s="15">
        <v>200</v>
      </c>
      <c r="E11" s="15">
        <v>33</v>
      </c>
      <c r="F11" s="54">
        <f t="shared" si="0"/>
        <v>0.819672131147541</v>
      </c>
      <c r="G11" s="54">
        <f t="shared" si="0"/>
        <v>0.673469387755102</v>
      </c>
    </row>
    <row r="12" spans="1:7" ht="24" customHeight="1">
      <c r="A12" s="53" t="s">
        <v>11</v>
      </c>
      <c r="B12" s="15">
        <v>695</v>
      </c>
      <c r="C12" s="15">
        <v>115</v>
      </c>
      <c r="D12" s="15">
        <v>558</v>
      </c>
      <c r="E12" s="15">
        <v>66</v>
      </c>
      <c r="F12" s="54">
        <f t="shared" si="0"/>
        <v>0.8028776978417266</v>
      </c>
      <c r="G12" s="54">
        <f t="shared" si="0"/>
        <v>0.5739130434782609</v>
      </c>
    </row>
    <row r="13" spans="1:7" ht="24" customHeight="1">
      <c r="A13" s="53" t="s">
        <v>12</v>
      </c>
      <c r="B13" s="15">
        <v>634</v>
      </c>
      <c r="C13" s="15">
        <v>89</v>
      </c>
      <c r="D13" s="15">
        <v>535</v>
      </c>
      <c r="E13" s="15">
        <v>62</v>
      </c>
      <c r="F13" s="54">
        <f t="shared" si="0"/>
        <v>0.8438485804416404</v>
      </c>
      <c r="G13" s="54">
        <f t="shared" si="0"/>
        <v>0.6966292134831461</v>
      </c>
    </row>
    <row r="14" spans="1:7" ht="23.25" customHeight="1">
      <c r="A14" s="53" t="s">
        <v>13</v>
      </c>
      <c r="B14" s="15">
        <v>346</v>
      </c>
      <c r="C14" s="15">
        <v>70</v>
      </c>
      <c r="D14" s="15">
        <v>273</v>
      </c>
      <c r="E14" s="15">
        <v>49</v>
      </c>
      <c r="F14" s="54">
        <f t="shared" si="0"/>
        <v>0.7890173410404624</v>
      </c>
      <c r="G14" s="54">
        <f t="shared" si="0"/>
        <v>0.7</v>
      </c>
    </row>
    <row r="15" spans="1:7" ht="23.25" customHeight="1">
      <c r="A15" s="53" t="s">
        <v>14</v>
      </c>
      <c r="B15" s="15">
        <v>524</v>
      </c>
      <c r="C15" s="15">
        <v>99</v>
      </c>
      <c r="D15" s="15">
        <v>438</v>
      </c>
      <c r="E15" s="15">
        <v>62</v>
      </c>
      <c r="F15" s="54">
        <f t="shared" si="0"/>
        <v>0.8358778625954199</v>
      </c>
      <c r="G15" s="54">
        <f t="shared" si="0"/>
        <v>0.6262626262626263</v>
      </c>
    </row>
    <row r="16" spans="1:7" ht="23.25" customHeight="1">
      <c r="A16" s="53" t="s">
        <v>15</v>
      </c>
      <c r="B16" s="15">
        <v>356</v>
      </c>
      <c r="C16" s="15">
        <v>59</v>
      </c>
      <c r="D16" s="15">
        <v>325</v>
      </c>
      <c r="E16" s="15">
        <v>28</v>
      </c>
      <c r="F16" s="54">
        <f t="shared" si="0"/>
        <v>0.9129213483146067</v>
      </c>
      <c r="G16" s="54">
        <f t="shared" si="0"/>
        <v>0.4745762711864407</v>
      </c>
    </row>
    <row r="17" spans="1:7" ht="23.25" customHeight="1">
      <c r="A17" s="53" t="s">
        <v>16</v>
      </c>
      <c r="B17" s="15">
        <v>373</v>
      </c>
      <c r="C17" s="15">
        <v>58</v>
      </c>
      <c r="D17" s="15">
        <v>346</v>
      </c>
      <c r="E17" s="15">
        <v>44</v>
      </c>
      <c r="F17" s="54">
        <f t="shared" si="0"/>
        <v>0.9276139410187667</v>
      </c>
      <c r="G17" s="54">
        <f t="shared" si="0"/>
        <v>0.7586206896551724</v>
      </c>
    </row>
    <row r="18" spans="1:7" ht="31.5" customHeight="1">
      <c r="A18" s="70" t="s">
        <v>42</v>
      </c>
      <c r="B18" s="4">
        <f>SUM(B9:B17)</f>
        <v>3842</v>
      </c>
      <c r="C18" s="4">
        <f>SUM(C9:C17)</f>
        <v>661</v>
      </c>
      <c r="D18" s="24">
        <f>SUM(D9:D17)</f>
        <v>3241</v>
      </c>
      <c r="E18" s="24">
        <f>SUM(E9:E17)</f>
        <v>418</v>
      </c>
      <c r="F18" s="5">
        <f t="shared" si="0"/>
        <v>0.8435710567412806</v>
      </c>
      <c r="G18" s="5">
        <f t="shared" si="0"/>
        <v>0.632375189107413</v>
      </c>
    </row>
    <row r="19" spans="1:7" ht="12.75">
      <c r="A19" s="35"/>
      <c r="F19" s="57"/>
      <c r="G19" s="57"/>
    </row>
    <row r="20" spans="1:7" ht="31.5" customHeight="1">
      <c r="A20" s="69" t="s">
        <v>43</v>
      </c>
      <c r="B20" s="55">
        <v>3324</v>
      </c>
      <c r="C20" s="149">
        <v>393</v>
      </c>
      <c r="D20" s="20">
        <v>2689</v>
      </c>
      <c r="E20" s="150">
        <v>371</v>
      </c>
      <c r="F20" s="56">
        <f>D20/B20</f>
        <v>0.808965102286402</v>
      </c>
      <c r="G20" s="56">
        <f>E20/C20</f>
        <v>0.9440203562340967</v>
      </c>
    </row>
    <row r="21" spans="1:7" ht="12.75">
      <c r="A21" s="35"/>
      <c r="F21" s="57"/>
      <c r="G21" s="57"/>
    </row>
    <row r="22" spans="1:7" ht="33.75" customHeight="1">
      <c r="A22" s="58" t="s">
        <v>44</v>
      </c>
      <c r="B22" s="59">
        <f>B18+B20</f>
        <v>7166</v>
      </c>
      <c r="C22" s="59">
        <f>C18+C20</f>
        <v>1054</v>
      </c>
      <c r="D22" s="67">
        <f>D18+D20</f>
        <v>5930</v>
      </c>
      <c r="E22" s="67">
        <f>E18+E20</f>
        <v>789</v>
      </c>
      <c r="F22" s="60">
        <f>D22/B22</f>
        <v>0.8275188389617639</v>
      </c>
      <c r="G22" s="60">
        <f>E22/C22</f>
        <v>0.7485768500948766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zoomScalePageLayoutView="0" workbookViewId="0" topLeftCell="A1">
      <selection activeCell="D16" sqref="D16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375" style="0" customWidth="1"/>
    <col min="8" max="8" width="13.875" style="0" customWidth="1"/>
    <col min="9" max="10" width="14.00390625" style="0" customWidth="1"/>
    <col min="11" max="11" width="13.125" style="0" customWidth="1"/>
    <col min="13" max="13" width="9.625" style="0" customWidth="1"/>
    <col min="14" max="14" width="7.625" style="0" customWidth="1"/>
    <col min="15" max="15" width="9.125" style="0" hidden="1" customWidth="1"/>
  </cols>
  <sheetData>
    <row r="1" spans="9:11" ht="16.5">
      <c r="I1" s="230" t="s">
        <v>49</v>
      </c>
      <c r="J1" s="230"/>
      <c r="K1" s="230"/>
    </row>
    <row r="2" ht="12" customHeight="1"/>
    <row r="3" spans="1:11" s="79" customFormat="1" ht="29.25" customHeight="1">
      <c r="A3" s="242" t="s">
        <v>100</v>
      </c>
      <c r="B3" s="242"/>
      <c r="C3" s="242"/>
      <c r="D3" s="242"/>
      <c r="E3" s="242"/>
      <c r="F3" s="243"/>
      <c r="G3" s="243"/>
      <c r="H3" s="243"/>
      <c r="I3" s="243"/>
      <c r="J3" s="243"/>
      <c r="K3" s="243"/>
    </row>
    <row r="4" spans="1:11" ht="16.5" customHeight="1" thickBot="1">
      <c r="A4" s="244"/>
      <c r="B4" s="244"/>
      <c r="C4" s="244"/>
      <c r="D4" s="244"/>
      <c r="E4" s="244"/>
      <c r="F4" s="80"/>
      <c r="G4" s="244"/>
      <c r="H4" s="244"/>
      <c r="I4" s="244"/>
      <c r="J4" s="244"/>
      <c r="K4" s="244"/>
    </row>
    <row r="5" ht="13.5" hidden="1" thickBot="1"/>
    <row r="6" spans="1:11" ht="39" customHeight="1">
      <c r="A6" s="254" t="s">
        <v>50</v>
      </c>
      <c r="B6" s="255"/>
      <c r="C6" s="255"/>
      <c r="D6" s="256"/>
      <c r="E6" s="247" t="s">
        <v>91</v>
      </c>
      <c r="F6" s="2"/>
      <c r="G6" s="258" t="s">
        <v>51</v>
      </c>
      <c r="H6" s="259"/>
      <c r="I6" s="259"/>
      <c r="J6" s="260"/>
      <c r="K6" s="247" t="s">
        <v>92</v>
      </c>
    </row>
    <row r="7" spans="1:11" ht="39" customHeight="1">
      <c r="A7" s="83" t="s">
        <v>101</v>
      </c>
      <c r="B7" s="84" t="s">
        <v>2</v>
      </c>
      <c r="C7" s="249" t="s">
        <v>52</v>
      </c>
      <c r="D7" s="250"/>
      <c r="E7" s="257"/>
      <c r="F7" s="2"/>
      <c r="G7" s="81" t="s">
        <v>102</v>
      </c>
      <c r="H7" s="82" t="s">
        <v>2</v>
      </c>
      <c r="I7" s="251" t="s">
        <v>52</v>
      </c>
      <c r="J7" s="252"/>
      <c r="K7" s="248"/>
    </row>
    <row r="8" spans="1:11" ht="37.5" customHeight="1">
      <c r="A8" s="161" t="s">
        <v>93</v>
      </c>
      <c r="B8" s="162">
        <v>3324</v>
      </c>
      <c r="C8" s="163">
        <v>393</v>
      </c>
      <c r="D8" s="164">
        <f aca="true" t="shared" si="0" ref="D8:D13">C8/B8%</f>
        <v>11.823104693140793</v>
      </c>
      <c r="E8" s="165">
        <v>9.2</v>
      </c>
      <c r="F8" s="166"/>
      <c r="G8" s="161" t="s">
        <v>93</v>
      </c>
      <c r="H8" s="167">
        <v>3842</v>
      </c>
      <c r="I8" s="168">
        <v>661</v>
      </c>
      <c r="J8" s="164">
        <f aca="true" t="shared" si="1" ref="J8:J13">I8/H8%</f>
        <v>17.204580947423217</v>
      </c>
      <c r="K8" s="165">
        <v>19.6</v>
      </c>
    </row>
    <row r="9" spans="1:11" ht="36" customHeight="1">
      <c r="A9" s="85" t="s">
        <v>95</v>
      </c>
      <c r="B9" s="90">
        <v>3489</v>
      </c>
      <c r="C9" s="87">
        <v>409</v>
      </c>
      <c r="D9" s="88">
        <f t="shared" si="0"/>
        <v>11.7225566064775</v>
      </c>
      <c r="E9" s="89">
        <v>9.6</v>
      </c>
      <c r="F9" s="2"/>
      <c r="G9" s="85" t="s">
        <v>95</v>
      </c>
      <c r="H9" s="86">
        <v>3906</v>
      </c>
      <c r="I9" s="91">
        <v>651</v>
      </c>
      <c r="J9" s="88">
        <f t="shared" si="1"/>
        <v>16.666666666666664</v>
      </c>
      <c r="K9" s="89">
        <v>19.9</v>
      </c>
    </row>
    <row r="10" spans="1:11" ht="35.25" customHeight="1">
      <c r="A10" s="85" t="s">
        <v>103</v>
      </c>
      <c r="B10" s="90">
        <v>3463</v>
      </c>
      <c r="C10" s="87">
        <v>392</v>
      </c>
      <c r="D10" s="88">
        <f t="shared" si="0"/>
        <v>11.31966503032053</v>
      </c>
      <c r="E10" s="89">
        <v>9.5</v>
      </c>
      <c r="F10" s="2"/>
      <c r="G10" s="85" t="s">
        <v>103</v>
      </c>
      <c r="H10" s="86">
        <v>3913</v>
      </c>
      <c r="I10" s="91">
        <v>654</v>
      </c>
      <c r="J10" s="88">
        <f t="shared" si="1"/>
        <v>16.713519039100433</v>
      </c>
      <c r="K10" s="89">
        <v>19.9</v>
      </c>
    </row>
    <row r="11" spans="1:11" ht="33.75" customHeight="1">
      <c r="A11" s="85" t="s">
        <v>104</v>
      </c>
      <c r="B11" s="90">
        <v>3133</v>
      </c>
      <c r="C11" s="87">
        <v>388</v>
      </c>
      <c r="D11" s="88">
        <f t="shared" si="0"/>
        <v>12.384296201723588</v>
      </c>
      <c r="E11" s="89">
        <v>8.7</v>
      </c>
      <c r="F11" s="2"/>
      <c r="G11" s="85" t="s">
        <v>104</v>
      </c>
      <c r="H11" s="86">
        <v>3798</v>
      </c>
      <c r="I11" s="91">
        <v>604</v>
      </c>
      <c r="J11" s="88">
        <f t="shared" si="1"/>
        <v>15.903106898367563</v>
      </c>
      <c r="K11" s="89">
        <v>19.4</v>
      </c>
    </row>
    <row r="12" spans="1:11" ht="35.25" customHeight="1">
      <c r="A12" s="85" t="s">
        <v>105</v>
      </c>
      <c r="B12" s="90">
        <v>2941</v>
      </c>
      <c r="C12" s="87">
        <v>382</v>
      </c>
      <c r="D12" s="88">
        <f t="shared" si="0"/>
        <v>12.988779326759605</v>
      </c>
      <c r="E12" s="89">
        <v>8.2</v>
      </c>
      <c r="F12" s="2"/>
      <c r="G12" s="85" t="s">
        <v>105</v>
      </c>
      <c r="H12" s="86">
        <v>3650</v>
      </c>
      <c r="I12" s="91">
        <v>571</v>
      </c>
      <c r="J12" s="88">
        <f t="shared" si="1"/>
        <v>15.643835616438356</v>
      </c>
      <c r="K12" s="89">
        <v>18.7</v>
      </c>
    </row>
    <row r="13" spans="1:11" ht="30.75" customHeight="1">
      <c r="A13" s="85" t="s">
        <v>106</v>
      </c>
      <c r="B13" s="90">
        <v>2817</v>
      </c>
      <c r="C13" s="87">
        <v>369</v>
      </c>
      <c r="D13" s="88">
        <f t="shared" si="0"/>
        <v>13.099041533546325</v>
      </c>
      <c r="E13" s="89">
        <v>7.9</v>
      </c>
      <c r="F13" s="169"/>
      <c r="G13" s="85" t="s">
        <v>106</v>
      </c>
      <c r="H13" s="86">
        <v>3479</v>
      </c>
      <c r="I13" s="87">
        <v>532</v>
      </c>
      <c r="J13" s="88">
        <f t="shared" si="1"/>
        <v>15.29175050301811</v>
      </c>
      <c r="K13" s="89">
        <v>18</v>
      </c>
    </row>
    <row r="14" spans="1:11" ht="30.75" customHeight="1">
      <c r="A14" s="85" t="s">
        <v>108</v>
      </c>
      <c r="B14" s="90">
        <v>2678</v>
      </c>
      <c r="C14" s="87">
        <v>374</v>
      </c>
      <c r="D14" s="88">
        <f>C14/B14%</f>
        <v>13.965646004480956</v>
      </c>
      <c r="E14" s="89">
        <v>7.5</v>
      </c>
      <c r="F14" s="169"/>
      <c r="G14" s="85" t="s">
        <v>108</v>
      </c>
      <c r="H14" s="86">
        <v>3347</v>
      </c>
      <c r="I14" s="87">
        <v>507</v>
      </c>
      <c r="J14" s="88">
        <f>I14/H14%</f>
        <v>15.147893636092023</v>
      </c>
      <c r="K14" s="89">
        <v>17.5</v>
      </c>
    </row>
    <row r="15" spans="1:11" ht="30.75" customHeight="1">
      <c r="A15" s="85" t="s">
        <v>109</v>
      </c>
      <c r="B15" s="90">
        <v>2634</v>
      </c>
      <c r="C15" s="87">
        <v>370</v>
      </c>
      <c r="D15" s="88">
        <f>C15/B15%</f>
        <v>14.04707668944571</v>
      </c>
      <c r="E15" s="89">
        <v>7.4</v>
      </c>
      <c r="F15" s="169"/>
      <c r="G15" s="85" t="s">
        <v>109</v>
      </c>
      <c r="H15" s="86">
        <v>3296</v>
      </c>
      <c r="I15" s="87">
        <v>469</v>
      </c>
      <c r="J15" s="88">
        <f>I15/H15%</f>
        <v>14.229368932038835</v>
      </c>
      <c r="K15" s="89">
        <v>17.2</v>
      </c>
    </row>
    <row r="16" spans="1:11" ht="34.5" customHeight="1">
      <c r="A16" s="170" t="s">
        <v>112</v>
      </c>
      <c r="B16" s="171">
        <v>2689</v>
      </c>
      <c r="C16" s="172">
        <v>371</v>
      </c>
      <c r="D16" s="173">
        <f>C16/B16%</f>
        <v>13.796950539233915</v>
      </c>
      <c r="E16" s="174"/>
      <c r="F16" s="175"/>
      <c r="G16" s="170" t="s">
        <v>112</v>
      </c>
      <c r="H16" s="176">
        <v>3241</v>
      </c>
      <c r="I16" s="172">
        <v>418</v>
      </c>
      <c r="J16" s="173">
        <f>I16/H16%</f>
        <v>12.897253933970998</v>
      </c>
      <c r="K16" s="174"/>
    </row>
    <row r="17" spans="1:11" ht="12.75" customHeight="1" hidden="1">
      <c r="A17" s="253"/>
      <c r="B17" s="253"/>
      <c r="C17" s="253"/>
      <c r="D17" s="253"/>
      <c r="E17" s="253"/>
      <c r="F17" s="1"/>
      <c r="G17" s="1"/>
      <c r="H17" s="1"/>
      <c r="I17" s="1"/>
      <c r="J17" s="1"/>
      <c r="K17" s="1"/>
    </row>
    <row r="18" spans="1:11" ht="18.75" customHeight="1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2" ht="13.5">
      <c r="A19" s="92"/>
      <c r="B19" s="92"/>
      <c r="C19" s="92"/>
      <c r="D19" s="92"/>
      <c r="E19" s="92"/>
      <c r="F19" s="92"/>
      <c r="G19" s="92"/>
      <c r="H19" s="2"/>
      <c r="I19" s="2"/>
      <c r="J19" s="2"/>
      <c r="K19" s="2"/>
      <c r="L19" s="93"/>
    </row>
    <row r="20" spans="1:13" ht="13.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2"/>
      <c r="M20" s="1"/>
    </row>
    <row r="21" spans="1:13" ht="13.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2"/>
      <c r="M21" s="1"/>
    </row>
  </sheetData>
  <sheetProtection/>
  <mergeCells count="12">
    <mergeCell ref="E6:E7"/>
    <mergeCell ref="G6:J6"/>
    <mergeCell ref="I1:K1"/>
    <mergeCell ref="A3:K3"/>
    <mergeCell ref="A4:E4"/>
    <mergeCell ref="G4:K4"/>
    <mergeCell ref="A18:K18"/>
    <mergeCell ref="K6:K7"/>
    <mergeCell ref="C7:D7"/>
    <mergeCell ref="I7:J7"/>
    <mergeCell ref="A17:E17"/>
    <mergeCell ref="A6:D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</cols>
  <sheetData>
    <row r="1" spans="8:9" ht="20.25" customHeight="1">
      <c r="H1" s="261" t="s">
        <v>62</v>
      </c>
      <c r="I1" s="261"/>
    </row>
    <row r="2" spans="2:8" ht="36" customHeight="1">
      <c r="B2" s="263" t="s">
        <v>110</v>
      </c>
      <c r="C2" s="263"/>
      <c r="D2" s="263"/>
      <c r="E2" s="263"/>
      <c r="F2" s="263"/>
      <c r="G2" s="263"/>
      <c r="H2" s="263"/>
    </row>
    <row r="3" spans="2:8" ht="11.25" customHeight="1" thickBot="1">
      <c r="B3" s="95"/>
      <c r="C3" s="95"/>
      <c r="D3" s="95"/>
      <c r="E3" s="95"/>
      <c r="F3" s="95"/>
      <c r="G3" s="95"/>
      <c r="H3" s="95"/>
    </row>
    <row r="4" spans="2:8" ht="24" customHeight="1" thickBot="1">
      <c r="B4" s="264" t="s">
        <v>63</v>
      </c>
      <c r="C4" s="266" t="s">
        <v>53</v>
      </c>
      <c r="D4" s="267"/>
      <c r="E4" s="267" t="s">
        <v>18</v>
      </c>
      <c r="F4" s="267"/>
      <c r="G4" s="267" t="s">
        <v>54</v>
      </c>
      <c r="H4" s="268"/>
    </row>
    <row r="5" spans="2:8" ht="14.25" thickBot="1">
      <c r="B5" s="265"/>
      <c r="C5" s="96" t="s">
        <v>2</v>
      </c>
      <c r="D5" s="97" t="s">
        <v>55</v>
      </c>
      <c r="E5" s="97" t="s">
        <v>2</v>
      </c>
      <c r="F5" s="97" t="s">
        <v>55</v>
      </c>
      <c r="G5" s="97" t="s">
        <v>2</v>
      </c>
      <c r="H5" s="98" t="s">
        <v>55</v>
      </c>
    </row>
    <row r="6" spans="2:8" ht="18.75" customHeight="1">
      <c r="B6" s="99"/>
      <c r="C6" s="151">
        <f aca="true" t="shared" si="0" ref="C6:H6">SUM(C7:C11)</f>
        <v>5930</v>
      </c>
      <c r="D6" s="152">
        <f t="shared" si="0"/>
        <v>100</v>
      </c>
      <c r="E6" s="151">
        <f t="shared" si="0"/>
        <v>2689</v>
      </c>
      <c r="F6" s="152">
        <f t="shared" si="0"/>
        <v>100</v>
      </c>
      <c r="G6" s="151">
        <f t="shared" si="0"/>
        <v>3241</v>
      </c>
      <c r="H6" s="153">
        <f t="shared" si="0"/>
        <v>100.00000000000001</v>
      </c>
    </row>
    <row r="7" spans="2:8" ht="15">
      <c r="B7" s="100" t="s">
        <v>64</v>
      </c>
      <c r="C7" s="101">
        <f>E7+G7</f>
        <v>471</v>
      </c>
      <c r="D7" s="102">
        <f>C7/C6%</f>
        <v>7.9426644182124795</v>
      </c>
      <c r="E7" s="117">
        <v>205</v>
      </c>
      <c r="F7" s="104">
        <f>E7/E6%</f>
        <v>7.623651915210115</v>
      </c>
      <c r="G7" s="117">
        <v>266</v>
      </c>
      <c r="H7" s="105">
        <f>G7/G6%</f>
        <v>8.207343412526999</v>
      </c>
    </row>
    <row r="8" spans="2:8" ht="15">
      <c r="B8" s="100" t="s">
        <v>65</v>
      </c>
      <c r="C8" s="101">
        <f>E8+G8</f>
        <v>1383</v>
      </c>
      <c r="D8" s="102">
        <f>C8/C6%</f>
        <v>23.322091062394605</v>
      </c>
      <c r="E8" s="117">
        <v>613</v>
      </c>
      <c r="F8" s="104">
        <f>E8/E6%</f>
        <v>22.796578653774638</v>
      </c>
      <c r="G8" s="117">
        <v>770</v>
      </c>
      <c r="H8" s="105">
        <f>G8/G6%</f>
        <v>23.75809935205184</v>
      </c>
    </row>
    <row r="9" spans="2:8" ht="15">
      <c r="B9" s="100" t="s">
        <v>66</v>
      </c>
      <c r="C9" s="101">
        <f>E9+G9</f>
        <v>1304</v>
      </c>
      <c r="D9" s="102">
        <f>C9/C6%</f>
        <v>21.989881956155145</v>
      </c>
      <c r="E9" s="117">
        <v>563</v>
      </c>
      <c r="F9" s="104">
        <f>E9/E6%</f>
        <v>20.937151357381925</v>
      </c>
      <c r="G9" s="117">
        <v>741</v>
      </c>
      <c r="H9" s="105">
        <f>G9/G6%</f>
        <v>22.863313792039495</v>
      </c>
    </row>
    <row r="10" spans="2:8" ht="15">
      <c r="B10" s="100" t="s">
        <v>67</v>
      </c>
      <c r="C10" s="101">
        <f>E10+G10</f>
        <v>1252</v>
      </c>
      <c r="D10" s="102">
        <f>C10/C6%</f>
        <v>21.112984822934234</v>
      </c>
      <c r="E10" s="117">
        <v>576</v>
      </c>
      <c r="F10" s="104">
        <f>E10/E6%</f>
        <v>21.42060245444403</v>
      </c>
      <c r="G10" s="117">
        <v>676</v>
      </c>
      <c r="H10" s="105">
        <f>G10/G6%</f>
        <v>20.857759950632524</v>
      </c>
    </row>
    <row r="11" spans="2:8" ht="15.75" thickBot="1">
      <c r="B11" s="118" t="s">
        <v>68</v>
      </c>
      <c r="C11" s="115">
        <f>E11+G11</f>
        <v>1520</v>
      </c>
      <c r="D11" s="112">
        <f>C11/C6%</f>
        <v>25.632377740303543</v>
      </c>
      <c r="E11" s="119">
        <v>732</v>
      </c>
      <c r="F11" s="114">
        <f>E11/E6%</f>
        <v>27.22201561918929</v>
      </c>
      <c r="G11" s="119">
        <v>788</v>
      </c>
      <c r="H11" s="116">
        <f>G11/G6%</f>
        <v>24.313483492749153</v>
      </c>
    </row>
    <row r="12" spans="2:8" ht="15.75" thickBot="1">
      <c r="B12" s="120"/>
      <c r="C12" s="121"/>
      <c r="D12" s="9"/>
      <c r="E12" s="122"/>
      <c r="F12" s="9"/>
      <c r="G12" s="123"/>
      <c r="H12" s="9"/>
    </row>
    <row r="13" spans="2:8" ht="19.5" customHeight="1" thickBot="1">
      <c r="B13" s="124" t="s">
        <v>69</v>
      </c>
      <c r="C13" s="125" t="s">
        <v>2</v>
      </c>
      <c r="D13" s="125"/>
      <c r="E13" s="125" t="s">
        <v>2</v>
      </c>
      <c r="F13" s="125" t="s">
        <v>55</v>
      </c>
      <c r="G13" s="125" t="s">
        <v>2</v>
      </c>
      <c r="H13" s="126" t="s">
        <v>55</v>
      </c>
    </row>
    <row r="14" spans="2:8" ht="18.75" customHeight="1">
      <c r="B14" s="99"/>
      <c r="C14" s="151">
        <f aca="true" t="shared" si="1" ref="C14:H14">SUM(C15:C19)</f>
        <v>5930</v>
      </c>
      <c r="D14" s="152">
        <f t="shared" si="1"/>
        <v>100</v>
      </c>
      <c r="E14" s="151">
        <f t="shared" si="1"/>
        <v>2689</v>
      </c>
      <c r="F14" s="152">
        <f t="shared" si="1"/>
        <v>100</v>
      </c>
      <c r="G14" s="151">
        <f t="shared" si="1"/>
        <v>3241</v>
      </c>
      <c r="H14" s="153">
        <f t="shared" si="1"/>
        <v>100</v>
      </c>
    </row>
    <row r="15" spans="2:8" ht="15">
      <c r="B15" s="100" t="s">
        <v>70</v>
      </c>
      <c r="C15" s="101">
        <f>E15+G15</f>
        <v>575</v>
      </c>
      <c r="D15" s="127">
        <f>C15/C14%</f>
        <v>9.696458684654301</v>
      </c>
      <c r="E15" s="117">
        <v>326</v>
      </c>
      <c r="F15" s="104">
        <f>E15/E14%</f>
        <v>12.123465972480476</v>
      </c>
      <c r="G15" s="117">
        <v>249</v>
      </c>
      <c r="H15" s="105">
        <f>G15/G14%</f>
        <v>7.6828139463128675</v>
      </c>
    </row>
    <row r="16" spans="2:8" ht="15" customHeight="1">
      <c r="B16" s="100" t="s">
        <v>71</v>
      </c>
      <c r="C16" s="101">
        <f>E16+G16</f>
        <v>1186</v>
      </c>
      <c r="D16" s="127">
        <f>C16/C14%</f>
        <v>20</v>
      </c>
      <c r="E16" s="117">
        <v>583</v>
      </c>
      <c r="F16" s="104">
        <f>E16/E14%</f>
        <v>21.68092227593901</v>
      </c>
      <c r="G16" s="117">
        <v>603</v>
      </c>
      <c r="H16" s="105">
        <f>G16/G14%</f>
        <v>18.605368713360075</v>
      </c>
    </row>
    <row r="17" spans="2:8" ht="15">
      <c r="B17" s="100" t="s">
        <v>72</v>
      </c>
      <c r="C17" s="101">
        <f>E17+G17</f>
        <v>543</v>
      </c>
      <c r="D17" s="127">
        <f>C17/C14%</f>
        <v>9.156829679595278</v>
      </c>
      <c r="E17" s="117">
        <v>274</v>
      </c>
      <c r="F17" s="104">
        <f>E17/E14%</f>
        <v>10.189661584232056</v>
      </c>
      <c r="G17" s="117">
        <v>269</v>
      </c>
      <c r="H17" s="105">
        <f>G17/G14%</f>
        <v>8.299907435976552</v>
      </c>
    </row>
    <row r="18" spans="2:8" ht="15">
      <c r="B18" s="100" t="s">
        <v>73</v>
      </c>
      <c r="C18" s="101">
        <f>E18+G18</f>
        <v>1747</v>
      </c>
      <c r="D18" s="127">
        <f>C18/C14%</f>
        <v>29.46037099494098</v>
      </c>
      <c r="E18" s="117">
        <v>760</v>
      </c>
      <c r="F18" s="104">
        <f>E18/E14%</f>
        <v>28.263294905169207</v>
      </c>
      <c r="G18" s="117">
        <v>987</v>
      </c>
      <c r="H18" s="105">
        <f>G18/G14%</f>
        <v>30.45356371490281</v>
      </c>
    </row>
    <row r="19" spans="2:8" ht="15.75" thickBot="1">
      <c r="B19" s="118" t="s">
        <v>74</v>
      </c>
      <c r="C19" s="115">
        <f>E19+G19</f>
        <v>1879</v>
      </c>
      <c r="D19" s="128">
        <f>C19/C14%</f>
        <v>31.686340640809444</v>
      </c>
      <c r="E19" s="119">
        <v>746</v>
      </c>
      <c r="F19" s="114">
        <f>E19/E14%</f>
        <v>27.742655262179248</v>
      </c>
      <c r="G19" s="119">
        <v>1133</v>
      </c>
      <c r="H19" s="116">
        <f>G19/G14%</f>
        <v>34.9583461894477</v>
      </c>
    </row>
    <row r="20" spans="2:8" ht="16.5" customHeight="1" thickBot="1">
      <c r="B20" s="269"/>
      <c r="C20" s="269"/>
      <c r="D20" s="269"/>
      <c r="E20" s="262"/>
      <c r="F20" s="262"/>
      <c r="G20" s="9"/>
      <c r="H20" s="9"/>
    </row>
    <row r="21" spans="2:8" ht="19.5" customHeight="1" thickBot="1">
      <c r="B21" s="129" t="s">
        <v>75</v>
      </c>
      <c r="C21" s="125" t="s">
        <v>2</v>
      </c>
      <c r="D21" s="125" t="s">
        <v>55</v>
      </c>
      <c r="E21" s="125" t="s">
        <v>2</v>
      </c>
      <c r="F21" s="125" t="s">
        <v>55</v>
      </c>
      <c r="G21" s="125" t="s">
        <v>2</v>
      </c>
      <c r="H21" s="126" t="s">
        <v>55</v>
      </c>
    </row>
    <row r="22" spans="2:8" ht="18.75" customHeight="1">
      <c r="B22" s="99"/>
      <c r="C22" s="151">
        <f aca="true" t="shared" si="2" ref="C22:H22">SUM(C23:C29)</f>
        <v>5930</v>
      </c>
      <c r="D22" s="152">
        <f t="shared" si="2"/>
        <v>100.00000000000001</v>
      </c>
      <c r="E22" s="151">
        <f t="shared" si="2"/>
        <v>2689</v>
      </c>
      <c r="F22" s="154">
        <f t="shared" si="2"/>
        <v>100</v>
      </c>
      <c r="G22" s="151">
        <f t="shared" si="2"/>
        <v>3241</v>
      </c>
      <c r="H22" s="155">
        <f t="shared" si="2"/>
        <v>100.00000000000003</v>
      </c>
    </row>
    <row r="23" spans="2:8" ht="15">
      <c r="B23" s="100" t="s">
        <v>76</v>
      </c>
      <c r="C23" s="101">
        <f>E23+G23</f>
        <v>590</v>
      </c>
      <c r="D23" s="102">
        <f>C23/C22%</f>
        <v>9.949409780775717</v>
      </c>
      <c r="E23" s="103">
        <v>257</v>
      </c>
      <c r="F23" s="104">
        <f>E23/E22%</f>
        <v>9.557456303458535</v>
      </c>
      <c r="G23" s="101">
        <v>333</v>
      </c>
      <c r="H23" s="105">
        <f>G23/G22%</f>
        <v>10.27460660290034</v>
      </c>
    </row>
    <row r="24" spans="2:8" ht="15">
      <c r="B24" s="106" t="s">
        <v>77</v>
      </c>
      <c r="C24" s="101">
        <f aca="true" t="shared" si="3" ref="C24:C29">E24+G24</f>
        <v>809</v>
      </c>
      <c r="D24" s="102">
        <f>C24/C22%</f>
        <v>13.642495784148398</v>
      </c>
      <c r="E24" s="103">
        <v>390</v>
      </c>
      <c r="F24" s="104">
        <f>E24/E22%</f>
        <v>14.503532911863147</v>
      </c>
      <c r="G24" s="101">
        <v>419</v>
      </c>
      <c r="H24" s="105">
        <f>G24/G22%</f>
        <v>12.928108608454183</v>
      </c>
    </row>
    <row r="25" spans="2:8" ht="15">
      <c r="B25" s="106" t="s">
        <v>78</v>
      </c>
      <c r="C25" s="101">
        <f t="shared" si="3"/>
        <v>1215</v>
      </c>
      <c r="D25" s="102">
        <f>C25/C22%</f>
        <v>20.48903878583474</v>
      </c>
      <c r="E25" s="103">
        <v>533</v>
      </c>
      <c r="F25" s="104">
        <f>E25/E22%</f>
        <v>19.821494979546298</v>
      </c>
      <c r="G25" s="101">
        <v>682</v>
      </c>
      <c r="H25" s="105">
        <f>G25/G22%</f>
        <v>21.04288799753163</v>
      </c>
    </row>
    <row r="26" spans="2:8" ht="15">
      <c r="B26" s="106" t="s">
        <v>79</v>
      </c>
      <c r="C26" s="101">
        <f t="shared" si="3"/>
        <v>914</v>
      </c>
      <c r="D26" s="102">
        <f>C26/C22%</f>
        <v>15.413153456998314</v>
      </c>
      <c r="E26" s="103">
        <v>398</v>
      </c>
      <c r="F26" s="104">
        <f>E26/E22%</f>
        <v>14.801041279285979</v>
      </c>
      <c r="G26" s="101">
        <v>516</v>
      </c>
      <c r="H26" s="105">
        <f>G26/G22%</f>
        <v>15.92101203332305</v>
      </c>
    </row>
    <row r="27" spans="2:8" ht="15">
      <c r="B27" s="106" t="s">
        <v>80</v>
      </c>
      <c r="C27" s="101">
        <f t="shared" si="3"/>
        <v>1133</v>
      </c>
      <c r="D27" s="102">
        <f>C27/C22%</f>
        <v>19.106239460370997</v>
      </c>
      <c r="E27" s="103">
        <v>496</v>
      </c>
      <c r="F27" s="104">
        <f>E27/E22%</f>
        <v>18.445518780215693</v>
      </c>
      <c r="G27" s="101">
        <v>637</v>
      </c>
      <c r="H27" s="105">
        <f>G27/G22%</f>
        <v>19.65442764578834</v>
      </c>
    </row>
    <row r="28" spans="2:8" ht="15">
      <c r="B28" s="100" t="s">
        <v>81</v>
      </c>
      <c r="C28" s="101">
        <f t="shared" si="3"/>
        <v>907</v>
      </c>
      <c r="D28" s="102">
        <f>C28/C22%</f>
        <v>15.295109612141653</v>
      </c>
      <c r="E28" s="103">
        <v>419</v>
      </c>
      <c r="F28" s="104">
        <f>E28/E22%</f>
        <v>15.582000743770918</v>
      </c>
      <c r="G28" s="101">
        <v>488</v>
      </c>
      <c r="H28" s="105">
        <f>G28/G22%</f>
        <v>15.057081147793893</v>
      </c>
    </row>
    <row r="29" spans="2:8" ht="15.75" thickBot="1">
      <c r="B29" s="118" t="s">
        <v>82</v>
      </c>
      <c r="C29" s="115">
        <f t="shared" si="3"/>
        <v>362</v>
      </c>
      <c r="D29" s="112">
        <f>C29/C22%</f>
        <v>6.104553119730186</v>
      </c>
      <c r="E29" s="113">
        <v>196</v>
      </c>
      <c r="F29" s="114">
        <f>E29/E22%</f>
        <v>7.288955001859427</v>
      </c>
      <c r="G29" s="115">
        <v>166</v>
      </c>
      <c r="H29" s="116">
        <f>G29/G22%</f>
        <v>5.121875964208578</v>
      </c>
    </row>
    <row r="30" spans="6:7" ht="15">
      <c r="F30" s="143"/>
      <c r="G30" s="144"/>
    </row>
  </sheetData>
  <sheetProtection/>
  <mergeCells count="8">
    <mergeCell ref="H1:I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C4">
      <selection activeCell="E13" sqref="E13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</cols>
  <sheetData>
    <row r="1" spans="8:9" ht="20.25" customHeight="1">
      <c r="H1" s="261" t="s">
        <v>83</v>
      </c>
      <c r="I1" s="261"/>
    </row>
    <row r="2" spans="2:8" ht="36" customHeight="1">
      <c r="B2" s="271" t="s">
        <v>111</v>
      </c>
      <c r="C2" s="271"/>
      <c r="D2" s="271"/>
      <c r="E2" s="271"/>
      <c r="F2" s="271"/>
      <c r="G2" s="271"/>
      <c r="H2" s="271"/>
    </row>
    <row r="3" spans="2:8" ht="19.5" customHeight="1" thickBot="1">
      <c r="B3" s="95"/>
      <c r="C3" s="95"/>
      <c r="D3" s="95"/>
      <c r="E3" s="95"/>
      <c r="F3" s="95"/>
      <c r="G3" s="95"/>
      <c r="H3" s="95"/>
    </row>
    <row r="4" spans="2:8" ht="24" customHeight="1" thickBot="1">
      <c r="B4" s="264" t="s">
        <v>89</v>
      </c>
      <c r="C4" s="266" t="s">
        <v>53</v>
      </c>
      <c r="D4" s="267"/>
      <c r="E4" s="267" t="s">
        <v>18</v>
      </c>
      <c r="F4" s="267"/>
      <c r="G4" s="267" t="s">
        <v>54</v>
      </c>
      <c r="H4" s="268"/>
    </row>
    <row r="5" spans="2:8" ht="14.25" thickBot="1">
      <c r="B5" s="265"/>
      <c r="C5" s="96" t="s">
        <v>2</v>
      </c>
      <c r="D5" s="97" t="s">
        <v>55</v>
      </c>
      <c r="E5" s="97" t="s">
        <v>2</v>
      </c>
      <c r="F5" s="97" t="s">
        <v>55</v>
      </c>
      <c r="G5" s="97" t="s">
        <v>2</v>
      </c>
      <c r="H5" s="98" t="s">
        <v>55</v>
      </c>
    </row>
    <row r="6" spans="2:8" ht="25.5" customHeight="1" thickBot="1">
      <c r="B6" s="132"/>
      <c r="C6" s="138">
        <f aca="true" t="shared" si="0" ref="C6:H6">SUM(C7:C12)</f>
        <v>5930</v>
      </c>
      <c r="D6" s="139">
        <f t="shared" si="0"/>
        <v>100.00000000000001</v>
      </c>
      <c r="E6" s="140">
        <f t="shared" si="0"/>
        <v>2689</v>
      </c>
      <c r="F6" s="141">
        <f t="shared" si="0"/>
        <v>100</v>
      </c>
      <c r="G6" s="140">
        <f t="shared" si="0"/>
        <v>3241</v>
      </c>
      <c r="H6" s="142">
        <f t="shared" si="0"/>
        <v>100.00000000000001</v>
      </c>
    </row>
    <row r="7" spans="2:8" ht="15">
      <c r="B7" s="100" t="s">
        <v>56</v>
      </c>
      <c r="C7" s="133">
        <f aca="true" t="shared" si="1" ref="C7:C12">E7+G7</f>
        <v>518</v>
      </c>
      <c r="D7" s="134">
        <f>C7/C6%</f>
        <v>8.735244519392918</v>
      </c>
      <c r="E7" s="135">
        <v>292</v>
      </c>
      <c r="F7" s="104">
        <f>E7/E6%</f>
        <v>10.859055410933433</v>
      </c>
      <c r="G7" s="133">
        <v>226</v>
      </c>
      <c r="H7" s="104">
        <f>G7/G6%</f>
        <v>6.97315643319963</v>
      </c>
    </row>
    <row r="8" spans="2:8" ht="15">
      <c r="B8" s="106" t="s">
        <v>57</v>
      </c>
      <c r="C8" s="101">
        <f t="shared" si="1"/>
        <v>803</v>
      </c>
      <c r="D8" s="102">
        <f>C8/C6%</f>
        <v>13.541315345699832</v>
      </c>
      <c r="E8" s="103">
        <v>436</v>
      </c>
      <c r="F8" s="104">
        <f>E8/E6%</f>
        <v>16.21420602454444</v>
      </c>
      <c r="G8" s="101">
        <v>367</v>
      </c>
      <c r="H8" s="104">
        <f>G8/G6%</f>
        <v>11.323665535328603</v>
      </c>
    </row>
    <row r="9" spans="2:8" ht="15">
      <c r="B9" s="106" t="s">
        <v>58</v>
      </c>
      <c r="C9" s="101">
        <f t="shared" si="1"/>
        <v>840</v>
      </c>
      <c r="D9" s="102">
        <f>C9/C6%</f>
        <v>14.165261382799326</v>
      </c>
      <c r="E9" s="103">
        <v>433</v>
      </c>
      <c r="F9" s="104">
        <f>E9/E6%</f>
        <v>16.10264038676088</v>
      </c>
      <c r="G9" s="101">
        <v>407</v>
      </c>
      <c r="H9" s="104">
        <f>G9/G6%</f>
        <v>12.557852514655972</v>
      </c>
    </row>
    <row r="10" spans="2:8" ht="15">
      <c r="B10" s="106" t="s">
        <v>59</v>
      </c>
      <c r="C10" s="101">
        <f t="shared" si="1"/>
        <v>1301</v>
      </c>
      <c r="D10" s="102">
        <f>C10/C6%</f>
        <v>21.939291736930862</v>
      </c>
      <c r="E10" s="103">
        <v>574</v>
      </c>
      <c r="F10" s="104">
        <f>E10/E6%</f>
        <v>21.34622536258832</v>
      </c>
      <c r="G10" s="101">
        <v>727</v>
      </c>
      <c r="H10" s="104">
        <f>G10/G6%</f>
        <v>22.431348349274916</v>
      </c>
    </row>
    <row r="11" spans="2:8" ht="15">
      <c r="B11" s="106" t="s">
        <v>60</v>
      </c>
      <c r="C11" s="101">
        <f t="shared" si="1"/>
        <v>1176</v>
      </c>
      <c r="D11" s="102">
        <f>C11/C6%</f>
        <v>19.831365935919056</v>
      </c>
      <c r="E11" s="103">
        <v>483</v>
      </c>
      <c r="F11" s="104">
        <f>E11/E6%</f>
        <v>17.962067683153588</v>
      </c>
      <c r="G11" s="101">
        <v>693</v>
      </c>
      <c r="H11" s="104">
        <f>G11/G6%</f>
        <v>21.382289416846653</v>
      </c>
    </row>
    <row r="12" spans="2:8" ht="15.75" thickBot="1">
      <c r="B12" s="131" t="s">
        <v>61</v>
      </c>
      <c r="C12" s="115">
        <f t="shared" si="1"/>
        <v>1292</v>
      </c>
      <c r="D12" s="112">
        <f>C12/C6%</f>
        <v>21.78752107925801</v>
      </c>
      <c r="E12" s="113">
        <v>471</v>
      </c>
      <c r="F12" s="114">
        <f>E12/E6%</f>
        <v>17.515805132019338</v>
      </c>
      <c r="G12" s="115">
        <v>821</v>
      </c>
      <c r="H12" s="114">
        <f>G12/G6%</f>
        <v>25.331687750694233</v>
      </c>
    </row>
    <row r="13" spans="2:8" ht="15">
      <c r="B13" s="107"/>
      <c r="C13" s="108"/>
      <c r="D13" s="109"/>
      <c r="E13" s="110"/>
      <c r="F13" s="111"/>
      <c r="G13" s="108"/>
      <c r="H13" s="111"/>
    </row>
    <row r="14" spans="2:8" ht="43.5" customHeight="1" thickBot="1">
      <c r="B14" s="270" t="s">
        <v>99</v>
      </c>
      <c r="C14" s="270"/>
      <c r="D14" s="270"/>
      <c r="E14" s="270"/>
      <c r="F14" s="270"/>
      <c r="G14" s="270"/>
      <c r="H14" s="270"/>
    </row>
    <row r="15" spans="2:8" ht="15.75" thickBot="1">
      <c r="B15" s="264" t="s">
        <v>89</v>
      </c>
      <c r="C15" s="266" t="s">
        <v>53</v>
      </c>
      <c r="D15" s="267"/>
      <c r="E15" s="267" t="s">
        <v>18</v>
      </c>
      <c r="F15" s="267"/>
      <c r="G15" s="267" t="s">
        <v>54</v>
      </c>
      <c r="H15" s="268"/>
    </row>
    <row r="16" spans="2:8" ht="21.75" customHeight="1" thickBot="1">
      <c r="B16" s="265"/>
      <c r="C16" s="96" t="s">
        <v>2</v>
      </c>
      <c r="D16" s="97" t="s">
        <v>55</v>
      </c>
      <c r="E16" s="97" t="s">
        <v>2</v>
      </c>
      <c r="F16" s="97" t="s">
        <v>55</v>
      </c>
      <c r="G16" s="97" t="s">
        <v>2</v>
      </c>
      <c r="H16" s="98" t="s">
        <v>55</v>
      </c>
    </row>
    <row r="17" spans="2:8" ht="21.75" customHeight="1" thickBot="1">
      <c r="B17" s="132"/>
      <c r="C17" s="156">
        <f aca="true" t="shared" si="2" ref="C17:H17">SUM(C18:C23)</f>
        <v>7166</v>
      </c>
      <c r="D17" s="157">
        <f t="shared" si="2"/>
        <v>100.00000000000001</v>
      </c>
      <c r="E17" s="158">
        <f t="shared" si="2"/>
        <v>3324</v>
      </c>
      <c r="F17" s="159">
        <f t="shared" si="2"/>
        <v>100</v>
      </c>
      <c r="G17" s="158">
        <f t="shared" si="2"/>
        <v>3842</v>
      </c>
      <c r="H17" s="160">
        <f t="shared" si="2"/>
        <v>100</v>
      </c>
    </row>
    <row r="18" spans="2:8" ht="15">
      <c r="B18" s="100" t="s">
        <v>56</v>
      </c>
      <c r="C18" s="133">
        <f aca="true" t="shared" si="3" ref="C18:C23">E18+G18</f>
        <v>635</v>
      </c>
      <c r="D18" s="134">
        <f>C18/C17%</f>
        <v>8.86128942227184</v>
      </c>
      <c r="E18" s="135">
        <v>321</v>
      </c>
      <c r="F18" s="136">
        <f>E18/E17%</f>
        <v>9.657039711191334</v>
      </c>
      <c r="G18" s="133">
        <v>314</v>
      </c>
      <c r="H18" s="137">
        <f>G18/G17%</f>
        <v>8.172826652785007</v>
      </c>
    </row>
    <row r="19" spans="2:8" ht="15">
      <c r="B19" s="106" t="s">
        <v>57</v>
      </c>
      <c r="C19" s="101">
        <f t="shared" si="3"/>
        <v>1397</v>
      </c>
      <c r="D19" s="102">
        <f>C19/C17%</f>
        <v>19.49483672899805</v>
      </c>
      <c r="E19" s="103">
        <v>727</v>
      </c>
      <c r="F19" s="104">
        <f>E19/E17%</f>
        <v>21.871239470517448</v>
      </c>
      <c r="G19" s="101">
        <v>670</v>
      </c>
      <c r="H19" s="105">
        <f>G19/G17%</f>
        <v>17.438833940655908</v>
      </c>
    </row>
    <row r="20" spans="2:8" ht="15">
      <c r="B20" s="106" t="s">
        <v>58</v>
      </c>
      <c r="C20" s="101">
        <f t="shared" si="3"/>
        <v>1103</v>
      </c>
      <c r="D20" s="102">
        <f>C20/C17%</f>
        <v>15.392129500418644</v>
      </c>
      <c r="E20" s="103">
        <v>554</v>
      </c>
      <c r="F20" s="104">
        <f>E20/E17%</f>
        <v>16.666666666666664</v>
      </c>
      <c r="G20" s="101">
        <v>549</v>
      </c>
      <c r="H20" s="105">
        <f>G20/G17%</f>
        <v>14.289432587194169</v>
      </c>
    </row>
    <row r="21" spans="2:8" ht="15">
      <c r="B21" s="106" t="s">
        <v>59</v>
      </c>
      <c r="C21" s="101">
        <f t="shared" si="3"/>
        <v>1419</v>
      </c>
      <c r="D21" s="102">
        <f>C21/C17%</f>
        <v>19.801842031816914</v>
      </c>
      <c r="E21" s="103">
        <v>665</v>
      </c>
      <c r="F21" s="104">
        <f>E21/E17%</f>
        <v>20.00601684717208</v>
      </c>
      <c r="G21" s="101">
        <v>754</v>
      </c>
      <c r="H21" s="105">
        <f>G21/G17%</f>
        <v>19.625195210827695</v>
      </c>
    </row>
    <row r="22" spans="2:8" ht="15">
      <c r="B22" s="106" t="s">
        <v>60</v>
      </c>
      <c r="C22" s="101">
        <f t="shared" si="3"/>
        <v>1312</v>
      </c>
      <c r="D22" s="102">
        <f>C22/C17%</f>
        <v>18.30867987719788</v>
      </c>
      <c r="E22" s="103">
        <v>570</v>
      </c>
      <c r="F22" s="104">
        <f>E22/E17%</f>
        <v>17.14801444043321</v>
      </c>
      <c r="G22" s="101">
        <v>742</v>
      </c>
      <c r="H22" s="105">
        <f>G22/G17%</f>
        <v>19.31285788651744</v>
      </c>
    </row>
    <row r="23" spans="2:8" ht="15.75" thickBot="1">
      <c r="B23" s="131" t="s">
        <v>61</v>
      </c>
      <c r="C23" s="115">
        <f t="shared" si="3"/>
        <v>1300</v>
      </c>
      <c r="D23" s="112">
        <f>C23/C17%</f>
        <v>18.14122243929668</v>
      </c>
      <c r="E23" s="113">
        <v>487</v>
      </c>
      <c r="F23" s="114">
        <f>E23/E17%</f>
        <v>14.651022864019254</v>
      </c>
      <c r="G23" s="115">
        <v>813</v>
      </c>
      <c r="H23" s="116">
        <f>G23/G17%</f>
        <v>21.16085372201978</v>
      </c>
    </row>
  </sheetData>
  <sheetProtection/>
  <mergeCells count="11">
    <mergeCell ref="H1:I1"/>
    <mergeCell ref="B2:H2"/>
    <mergeCell ref="B4:B5"/>
    <mergeCell ref="C4:D4"/>
    <mergeCell ref="B15:B16"/>
    <mergeCell ref="C15:D15"/>
    <mergeCell ref="E15:F15"/>
    <mergeCell ref="G15:H15"/>
    <mergeCell ref="E4:F4"/>
    <mergeCell ref="G4:H4"/>
    <mergeCell ref="B14:H1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PUPJG</cp:lastModifiedBy>
  <cp:lastPrinted>2014-09-08T10:44:09Z</cp:lastPrinted>
  <dcterms:created xsi:type="dcterms:W3CDTF">1997-02-26T13:46:56Z</dcterms:created>
  <dcterms:modified xsi:type="dcterms:W3CDTF">2014-09-22T08:01:22Z</dcterms:modified>
  <cp:category/>
  <cp:version/>
  <cp:contentType/>
  <cp:contentStatus/>
</cp:coreProperties>
</file>