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7125" tabRatio="510" activeTab="0"/>
  </bookViews>
  <sheets>
    <sheet name="Stan -X- 2015" sheetId="1" r:id="rId1"/>
    <sheet name="Bez. w szczeg. syt." sheetId="2" r:id="rId2"/>
    <sheet name="Dynamika 2015" sheetId="3" r:id="rId3"/>
    <sheet name="Stopa bez.2015" sheetId="4" r:id="rId4"/>
    <sheet name="struk.X 2015" sheetId="5" r:id="rId5"/>
    <sheet name="czas poz. bez pracy X 2015" sheetId="6" r:id="rId6"/>
  </sheets>
  <definedNames>
    <definedName name="_xlnm.Print_Area" localSheetId="1">'Bez. w szczeg. syt.'!$A$1:$M$19</definedName>
    <definedName name="_xlnm.Print_Area" localSheetId="5">'czas poz. bez pracy X 2015'!$A$1:$I$23</definedName>
    <definedName name="_xlnm.Print_Area" localSheetId="0">'Stan -X- 2015'!$A$1:$H$38</definedName>
    <definedName name="_xlnm.Print_Area" localSheetId="4">'struk.X 2015'!$A$1:$I$30</definedName>
  </definedNames>
  <calcPr fullCalcOnLoad="1"/>
</workbook>
</file>

<file path=xl/sharedStrings.xml><?xml version="1.0" encoding="utf-8"?>
<sst xmlns="http://schemas.openxmlformats.org/spreadsheetml/2006/main" count="203" uniqueCount="121">
  <si>
    <t>Miesiąc</t>
  </si>
  <si>
    <t xml:space="preserve">Liczba  bezrobotnych </t>
  </si>
  <si>
    <t>ogółem</t>
  </si>
  <si>
    <t>z prawem                      do zasiłku</t>
  </si>
  <si>
    <t>bezrobotni                           ogółem</t>
  </si>
  <si>
    <t>z prawem                          do zasiłku</t>
  </si>
  <si>
    <t>Gmina</t>
  </si>
  <si>
    <t>z prawem               do zasiłku</t>
  </si>
  <si>
    <t>Janowice Wielkie</t>
  </si>
  <si>
    <t>Jeżów Sudecki</t>
  </si>
  <si>
    <t>Karpacz</t>
  </si>
  <si>
    <t>Kowary</t>
  </si>
  <si>
    <t>Mysłakowice</t>
  </si>
  <si>
    <t>Piechowice</t>
  </si>
  <si>
    <t>Podgórzyn</t>
  </si>
  <si>
    <t>Stara Kamienica</t>
  </si>
  <si>
    <t>Szklarska Poręba</t>
  </si>
  <si>
    <t xml:space="preserve">Powiat Jeleniogórski </t>
  </si>
  <si>
    <t>Jelenia Góra</t>
  </si>
  <si>
    <t xml:space="preserve"> </t>
  </si>
  <si>
    <t>Powiatowy Urząd Pracy Jelenia Góra</t>
  </si>
  <si>
    <t xml:space="preserve">POLSKA </t>
  </si>
  <si>
    <t>Województwo  Dolnośląskie</t>
  </si>
  <si>
    <t>Podregion jeleniogórski</t>
  </si>
  <si>
    <t>Powiat Jeleniogórski</t>
  </si>
  <si>
    <t>Miasto Jelenia Góra</t>
  </si>
  <si>
    <t>Liczba bezrobotnych ogółem w gminach Powiatu Jeleniogórskiego i Miasta Jeleniej Góry</t>
  </si>
  <si>
    <t>Ogółem</t>
  </si>
  <si>
    <t>Kobiety</t>
  </si>
  <si>
    <t>Z prawem do zasiłku</t>
  </si>
  <si>
    <t>Powyżej          50 roku             życia</t>
  </si>
  <si>
    <t>Niepełno-sprawni</t>
  </si>
  <si>
    <t xml:space="preserve"> Jelenia Góra</t>
  </si>
  <si>
    <t>Powiatowy                  Urząd Pracy                   Jelenia Góra</t>
  </si>
  <si>
    <t>GMINA</t>
  </si>
  <si>
    <t>z prawem                do zasiłku</t>
  </si>
  <si>
    <t>bezrobotni                ogółem</t>
  </si>
  <si>
    <t>z prawem              do zasiłku</t>
  </si>
  <si>
    <t>POWIAT JELENIOGÓRSKI</t>
  </si>
  <si>
    <t>JELENIA GÓRA</t>
  </si>
  <si>
    <t>POWIATOWY URZĄD PRACY                        w JELENIEJ GÓRZE</t>
  </si>
  <si>
    <t>Tabela nr 1</t>
  </si>
  <si>
    <t>Tabela nr 3</t>
  </si>
  <si>
    <t>Tabela nr 4</t>
  </si>
  <si>
    <t>JELENIA  GÓRA   -    liczba bezrobotnych</t>
  </si>
  <si>
    <t>POWIAT JELENIOGÓRSKI  -  liczba bezrobotnych</t>
  </si>
  <si>
    <t>z prawem do zasiłku      ogółem            %</t>
  </si>
  <si>
    <t>PUP</t>
  </si>
  <si>
    <t xml:space="preserve">powiat jeleniogórski </t>
  </si>
  <si>
    <t>%</t>
  </si>
  <si>
    <t>do 1 miesiąca</t>
  </si>
  <si>
    <t>1 - 3 miesiące</t>
  </si>
  <si>
    <t>3 - 6 miesięcy</t>
  </si>
  <si>
    <t>6 - 12 miesięcy</t>
  </si>
  <si>
    <t xml:space="preserve">12 - 24 miesiące </t>
  </si>
  <si>
    <t>powyżej 24 miesięcy</t>
  </si>
  <si>
    <t>Tabela nr 5</t>
  </si>
  <si>
    <t>18 - 24 lata</t>
  </si>
  <si>
    <t>25 - 34 lata</t>
  </si>
  <si>
    <t>35 - 44 lata</t>
  </si>
  <si>
    <t>45 - 54 lata</t>
  </si>
  <si>
    <t>powyżej 55 lat</t>
  </si>
  <si>
    <t>wyższe</t>
  </si>
  <si>
    <t>policealne i średnie zawodowe</t>
  </si>
  <si>
    <t>średnie ogólnokształcące</t>
  </si>
  <si>
    <t>zasadnicze zawodowe</t>
  </si>
  <si>
    <t>gimnazjalne i poniżej</t>
  </si>
  <si>
    <t>bez stażu</t>
  </si>
  <si>
    <t>do 1 roku</t>
  </si>
  <si>
    <t>1 - 5 lat</t>
  </si>
  <si>
    <t>5 - 10 lat</t>
  </si>
  <si>
    <t>10 - 20 lat</t>
  </si>
  <si>
    <t>20 - 30 lat</t>
  </si>
  <si>
    <t>30 lat i więcej</t>
  </si>
  <si>
    <t>Tabela nr 6</t>
  </si>
  <si>
    <t>Osoby będące         w szcze- gólnej sytuacji na            rynku pracy</t>
  </si>
  <si>
    <t>Czas pozostawania bez pracy</t>
  </si>
  <si>
    <t>31 XII 2013</t>
  </si>
  <si>
    <t xml:space="preserve">ROK </t>
  </si>
  <si>
    <t xml:space="preserve">ROK  </t>
  </si>
  <si>
    <t>31 XII 2014</t>
  </si>
  <si>
    <t>Grupy wieku</t>
  </si>
  <si>
    <t>Wykształcenie</t>
  </si>
  <si>
    <t>Staż pracy</t>
  </si>
  <si>
    <t>GMINY</t>
  </si>
  <si>
    <r>
      <t xml:space="preserve">Liczba bezrobotnych ogółem oraz dynamika bezrobocia                                    </t>
    </r>
    <r>
      <rPr>
        <b/>
        <i/>
        <sz val="15"/>
        <color indexed="60"/>
        <rFont val="Times New Roman"/>
        <family val="1"/>
      </rPr>
      <t xml:space="preserve"> Powiatowy Urząd Pracy w Jeleniej Górze</t>
    </r>
  </si>
  <si>
    <t>Do 30-go roku           życia</t>
  </si>
  <si>
    <t>korzystający ze świadczeń z pomocy społecznej</t>
  </si>
  <si>
    <t>Posiadający co najmniej jedno dziecko do 6 roku życia</t>
  </si>
  <si>
    <t>Posiadający co najmniej jedno dziecko niepełnosprawne do 18 roku życia</t>
  </si>
  <si>
    <t xml:space="preserve">Bezrobotni zarejestrowani                            wg stanu na  31 XII 2014 r. </t>
  </si>
  <si>
    <t xml:space="preserve">                                w tym do 25-go roku           życia</t>
  </si>
  <si>
    <t>Dynamika XII/2014 = 100 %</t>
  </si>
  <si>
    <t>31 I 2015</t>
  </si>
  <si>
    <t>Dynamika 31 XII 2014 = 100 %</t>
  </si>
  <si>
    <t>Struktura bezrobotnych według czasu pozostawania bez pracy -  stan na 31 grudnia  2014r.</t>
  </si>
  <si>
    <t>Bezrobotni będący w szczególnej sytuacji na rynku pracy</t>
  </si>
  <si>
    <t xml:space="preserve">28 II 2015 </t>
  </si>
  <si>
    <t>28 II 2015</t>
  </si>
  <si>
    <t>Tabela nr 2</t>
  </si>
  <si>
    <t>Długotrwale bezrobotne</t>
  </si>
  <si>
    <t>31 III 2015</t>
  </si>
  <si>
    <t xml:space="preserve">stopa bezrobocia %  </t>
  </si>
  <si>
    <t xml:space="preserve">stopa bezrobocia % </t>
  </si>
  <si>
    <t>30 IV 2015</t>
  </si>
  <si>
    <t>31 V 2015</t>
  </si>
  <si>
    <t>30 VI 2015</t>
  </si>
  <si>
    <t>31 VII 2015</t>
  </si>
  <si>
    <t>31 VIII 2015</t>
  </si>
  <si>
    <t>30 IX 2015</t>
  </si>
  <si>
    <t>31 X 2015</t>
  </si>
  <si>
    <t>Bezrobotni zarejestrowani  -                                        stan na 31 X 2015 r.</t>
  </si>
  <si>
    <r>
      <t>Wolne miejsca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pracy i miejsca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aktywizacji zawodowej</t>
    </r>
    <r>
      <rPr>
        <b/>
        <sz val="9"/>
        <rFont val="Times New Roman"/>
        <family val="1"/>
      </rPr>
      <t xml:space="preserve">                            </t>
    </r>
    <r>
      <rPr>
        <b/>
        <sz val="10"/>
        <rFont val="Times New Roman"/>
        <family val="1"/>
      </rPr>
      <t xml:space="preserve">  I-X / 2015  </t>
    </r>
    <r>
      <rPr>
        <b/>
        <sz val="9"/>
        <rFont val="Times New Roman"/>
        <family val="1"/>
      </rPr>
      <t xml:space="preserve">           </t>
    </r>
  </si>
  <si>
    <r>
      <t xml:space="preserve">Podejmujący                pracę   </t>
    </r>
    <r>
      <rPr>
        <b/>
        <sz val="10"/>
        <rFont val="Times New Roman"/>
        <family val="1"/>
      </rPr>
      <t xml:space="preserve">                     </t>
    </r>
    <r>
      <rPr>
        <b/>
        <sz val="11"/>
        <rFont val="Times New Roman"/>
        <family val="1"/>
      </rPr>
      <t xml:space="preserve">  w okresie                     I-X  / 2015 </t>
    </r>
  </si>
  <si>
    <t xml:space="preserve">Liczba bezrobotnych ogółem oraz dynamika bezrobocia:  grudzień 2014 r. - październik 2015 r. </t>
  </si>
  <si>
    <t>Bezrobotni zarejestrowani                                     wg stanu na  31 X 2015 r.</t>
  </si>
  <si>
    <t>Struktura bezrobotnych według wieku, poziomu wykształcenia, stażu pracy,                                              według stanu na 31 października 2015 r.</t>
  </si>
  <si>
    <t>Struktura bezrobotnych według czasu pozostawania bez pracy - stan na 31 października 2015 r.</t>
  </si>
  <si>
    <t>Bezrobotni  zarejestrowani                                      -   stan na  31 X 2015 r.</t>
  </si>
  <si>
    <r>
      <t xml:space="preserve">Kształtowanie się stopy bezrobocia w poszczególnych miesiącach 2015 roku  i w grudniu 2014 roku - </t>
    </r>
    <r>
      <rPr>
        <b/>
        <i/>
        <sz val="8"/>
        <rFont val="Times New Roman"/>
        <family val="1"/>
      </rPr>
      <t>korekta stopy bezrobocia z 21.10.2015 r.</t>
    </r>
  </si>
  <si>
    <t xml:space="preserve">Stopa bezrobocia (w %)  -  stan w końcu września 2015 r.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</si>
</sst>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2">
    <font>
      <sz val="10"/>
      <name val="Arial CE"/>
      <family val="0"/>
    </font>
    <font>
      <sz val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i/>
      <sz val="1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b/>
      <sz val="12"/>
      <color indexed="17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name val="Arial CE"/>
      <family val="2"/>
    </font>
    <font>
      <b/>
      <sz val="14"/>
      <color indexed="17"/>
      <name val="Arial CE"/>
      <family val="2"/>
    </font>
    <font>
      <sz val="12"/>
      <name val="Arial CE"/>
      <family val="2"/>
    </font>
    <font>
      <sz val="8"/>
      <name val="Times New Roman"/>
      <family val="1"/>
    </font>
    <font>
      <b/>
      <sz val="16"/>
      <color indexed="17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17"/>
      <name val="Arial CE"/>
      <family val="2"/>
    </font>
    <font>
      <b/>
      <sz val="16"/>
      <name val="Arial CE"/>
      <family val="2"/>
    </font>
    <font>
      <b/>
      <sz val="14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  <font>
      <b/>
      <sz val="13"/>
      <name val="Arial CE"/>
      <family val="2"/>
    </font>
    <font>
      <b/>
      <i/>
      <sz val="13"/>
      <name val="Arial CE"/>
      <family val="0"/>
    </font>
    <font>
      <b/>
      <sz val="11"/>
      <color indexed="17"/>
      <name val="Arial CE"/>
      <family val="2"/>
    </font>
    <font>
      <b/>
      <sz val="12"/>
      <name val="Arial CE"/>
      <family val="2"/>
    </font>
    <font>
      <b/>
      <i/>
      <sz val="14"/>
      <name val="Arial CE"/>
      <family val="0"/>
    </font>
    <font>
      <b/>
      <sz val="14"/>
      <color indexed="17"/>
      <name val="Times New Roman"/>
      <family val="1"/>
    </font>
    <font>
      <sz val="14"/>
      <color indexed="17"/>
      <name val="Times New Roman"/>
      <family val="1"/>
    </font>
    <font>
      <b/>
      <i/>
      <sz val="16"/>
      <color indexed="60"/>
      <name val="Times New Roman"/>
      <family val="1"/>
    </font>
    <font>
      <b/>
      <i/>
      <sz val="15"/>
      <color indexed="6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1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3" fillId="20" borderId="1" applyNumberFormat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" borderId="0" applyNumberFormat="0" applyBorder="0" applyAlignment="0" applyProtection="0"/>
  </cellStyleXfs>
  <cellXfs count="28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4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3" fontId="10" fillId="7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right"/>
    </xf>
    <xf numFmtId="165" fontId="12" fillId="0" borderId="11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2" fillId="4" borderId="10" xfId="0" applyFont="1" applyFill="1" applyBorder="1" applyAlignment="1">
      <alignment horizontal="center" vertical="center" wrapText="1"/>
    </xf>
    <xf numFmtId="3" fontId="10" fillId="4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3" fontId="10" fillId="22" borderId="1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164" fontId="19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164" fontId="10" fillId="0" borderId="10" xfId="0" applyNumberFormat="1" applyFont="1" applyBorder="1" applyAlignment="1">
      <alignment horizontal="center" vertical="center"/>
    </xf>
    <xf numFmtId="164" fontId="8" fillId="0" borderId="0" xfId="0" applyNumberFormat="1" applyFont="1" applyFill="1" applyBorder="1" applyAlignment="1">
      <alignment vertical="center"/>
    </xf>
    <xf numFmtId="164" fontId="10" fillId="4" borderId="10" xfId="0" applyNumberFormat="1" applyFont="1" applyFill="1" applyBorder="1" applyAlignment="1">
      <alignment horizontal="center" vertical="center"/>
    </xf>
    <xf numFmtId="164" fontId="10" fillId="22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3" fontId="12" fillId="4" borderId="10" xfId="0" applyNumberFormat="1" applyFont="1" applyFill="1" applyBorder="1" applyAlignment="1">
      <alignment horizontal="center" vertical="center"/>
    </xf>
    <xf numFmtId="3" fontId="19" fillId="7" borderId="1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3" fontId="24" fillId="0" borderId="0" xfId="0" applyNumberFormat="1" applyFont="1" applyBorder="1" applyAlignment="1">
      <alignment horizontal="center" vertical="center"/>
    </xf>
    <xf numFmtId="165" fontId="2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164" fontId="12" fillId="0" borderId="10" xfId="0" applyNumberFormat="1" applyFont="1" applyFill="1" applyBorder="1" applyAlignment="1">
      <alignment horizontal="center" vertical="center"/>
    </xf>
    <xf numFmtId="164" fontId="8" fillId="4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7" borderId="10" xfId="0" applyFont="1" applyFill="1" applyBorder="1" applyAlignment="1">
      <alignment horizontal="center" vertical="center" wrapText="1"/>
    </xf>
    <xf numFmtId="3" fontId="8" fillId="7" borderId="10" xfId="0" applyNumberFormat="1" applyFont="1" applyFill="1" applyBorder="1" applyAlignment="1">
      <alignment horizontal="center" vertical="center"/>
    </xf>
    <xf numFmtId="164" fontId="8" fillId="7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30" fillId="0" borderId="0" xfId="0" applyFont="1" applyAlignment="1">
      <alignment/>
    </xf>
    <xf numFmtId="0" fontId="16" fillId="0" borderId="0" xfId="0" applyFont="1" applyAlignment="1">
      <alignment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right"/>
    </xf>
    <xf numFmtId="0" fontId="12" fillId="0" borderId="14" xfId="0" applyFont="1" applyBorder="1" applyAlignment="1">
      <alignment horizontal="center"/>
    </xf>
    <xf numFmtId="3" fontId="12" fillId="4" borderId="15" xfId="0" applyNumberFormat="1" applyFont="1" applyFill="1" applyBorder="1" applyAlignment="1">
      <alignment horizontal="center"/>
    </xf>
    <xf numFmtId="3" fontId="12" fillId="0" borderId="14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0" fontId="25" fillId="0" borderId="0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right"/>
    </xf>
    <xf numFmtId="0" fontId="26" fillId="0" borderId="17" xfId="0" applyFont="1" applyBorder="1" applyAlignment="1">
      <alignment horizontal="right"/>
    </xf>
    <xf numFmtId="0" fontId="26" fillId="0" borderId="18" xfId="0" applyFont="1" applyBorder="1" applyAlignment="1">
      <alignment horizontal="right"/>
    </xf>
    <xf numFmtId="0" fontId="33" fillId="0" borderId="19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3" fontId="34" fillId="0" borderId="10" xfId="0" applyNumberFormat="1" applyFont="1" applyBorder="1" applyAlignment="1">
      <alignment horizontal="right"/>
    </xf>
    <xf numFmtId="165" fontId="34" fillId="0" borderId="10" xfId="0" applyNumberFormat="1" applyFont="1" applyBorder="1" applyAlignment="1">
      <alignment horizontal="right"/>
    </xf>
    <xf numFmtId="0" fontId="34" fillId="0" borderId="10" xfId="0" applyFont="1" applyBorder="1" applyAlignment="1">
      <alignment horizontal="right"/>
    </xf>
    <xf numFmtId="165" fontId="34" fillId="0" borderId="10" xfId="0" applyNumberFormat="1" applyFont="1" applyBorder="1" applyAlignment="1">
      <alignment horizontal="right"/>
    </xf>
    <xf numFmtId="165" fontId="34" fillId="0" borderId="20" xfId="0" applyNumberFormat="1" applyFont="1" applyBorder="1" applyAlignment="1">
      <alignment horizontal="right"/>
    </xf>
    <xf numFmtId="49" fontId="14" fillId="0" borderId="13" xfId="0" applyNumberFormat="1" applyFont="1" applyBorder="1" applyAlignment="1">
      <alignment horizontal="center" wrapText="1"/>
    </xf>
    <xf numFmtId="49" fontId="14" fillId="0" borderId="0" xfId="0" applyNumberFormat="1" applyFont="1" applyBorder="1" applyAlignment="1">
      <alignment horizontal="center" wrapText="1"/>
    </xf>
    <xf numFmtId="3" fontId="34" fillId="0" borderId="0" xfId="0" applyNumberFormat="1" applyFont="1" applyBorder="1" applyAlignment="1">
      <alignment horizontal="right"/>
    </xf>
    <xf numFmtId="165" fontId="34" fillId="0" borderId="0" xfId="0" applyNumberFormat="1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165" fontId="34" fillId="0" borderId="0" xfId="0" applyNumberFormat="1" applyFont="1" applyBorder="1" applyAlignment="1">
      <alignment horizontal="right"/>
    </xf>
    <xf numFmtId="165" fontId="34" fillId="0" borderId="21" xfId="0" applyNumberFormat="1" applyFont="1" applyBorder="1" applyAlignment="1">
      <alignment horizontal="right"/>
    </xf>
    <xf numFmtId="0" fontId="34" fillId="0" borderId="21" xfId="0" applyFont="1" applyBorder="1" applyAlignment="1">
      <alignment horizontal="right"/>
    </xf>
    <xf numFmtId="165" fontId="34" fillId="0" borderId="21" xfId="0" applyNumberFormat="1" applyFont="1" applyBorder="1" applyAlignment="1">
      <alignment horizontal="right"/>
    </xf>
    <xf numFmtId="3" fontId="34" fillId="0" borderId="21" xfId="0" applyNumberFormat="1" applyFont="1" applyBorder="1" applyAlignment="1">
      <alignment horizontal="right"/>
    </xf>
    <xf numFmtId="165" fontId="34" fillId="0" borderId="22" xfId="0" applyNumberFormat="1" applyFont="1" applyBorder="1" applyAlignment="1">
      <alignment horizontal="right"/>
    </xf>
    <xf numFmtId="3" fontId="34" fillId="0" borderId="10" xfId="0" applyNumberFormat="1" applyFont="1" applyBorder="1" applyAlignment="1">
      <alignment horizontal="right"/>
    </xf>
    <xf numFmtId="0" fontId="14" fillId="0" borderId="23" xfId="0" applyFont="1" applyBorder="1" applyAlignment="1">
      <alignment horizontal="center" wrapText="1"/>
    </xf>
    <xf numFmtId="3" fontId="34" fillId="0" borderId="21" xfId="0" applyNumberFormat="1" applyFont="1" applyBorder="1" applyAlignment="1">
      <alignment horizontal="right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3" fontId="34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right"/>
    </xf>
    <xf numFmtId="0" fontId="26" fillId="0" borderId="18" xfId="0" applyFont="1" applyBorder="1" applyAlignment="1">
      <alignment horizontal="right"/>
    </xf>
    <xf numFmtId="166" fontId="34" fillId="0" borderId="10" xfId="0" applyNumberFormat="1" applyFont="1" applyBorder="1" applyAlignment="1">
      <alignment horizontal="right"/>
    </xf>
    <xf numFmtId="166" fontId="34" fillId="0" borderId="21" xfId="0" applyNumberFormat="1" applyFont="1" applyBorder="1" applyAlignment="1">
      <alignment horizontal="right"/>
    </xf>
    <xf numFmtId="0" fontId="26" fillId="0" borderId="16" xfId="0" applyFont="1" applyBorder="1" applyAlignment="1">
      <alignment horizontal="center" wrapText="1"/>
    </xf>
    <xf numFmtId="0" fontId="33" fillId="0" borderId="24" xfId="0" applyFont="1" applyBorder="1" applyAlignment="1">
      <alignment horizontal="center" wrapText="1"/>
    </xf>
    <xf numFmtId="3" fontId="34" fillId="0" borderId="25" xfId="0" applyNumberFormat="1" applyFont="1" applyBorder="1" applyAlignment="1">
      <alignment horizontal="right"/>
    </xf>
    <xf numFmtId="165" fontId="34" fillId="0" borderId="25" xfId="0" applyNumberFormat="1" applyFont="1" applyBorder="1" applyAlignment="1">
      <alignment horizontal="right"/>
    </xf>
    <xf numFmtId="0" fontId="34" fillId="0" borderId="25" xfId="0" applyFont="1" applyBorder="1" applyAlignment="1">
      <alignment horizontal="right"/>
    </xf>
    <xf numFmtId="165" fontId="34" fillId="0" borderId="25" xfId="0" applyNumberFormat="1" applyFont="1" applyBorder="1" applyAlignment="1">
      <alignment horizontal="right"/>
    </xf>
    <xf numFmtId="165" fontId="34" fillId="0" borderId="26" xfId="0" applyNumberFormat="1" applyFont="1" applyBorder="1" applyAlignment="1">
      <alignment horizontal="right"/>
    </xf>
    <xf numFmtId="3" fontId="25" fillId="7" borderId="16" xfId="0" applyNumberFormat="1" applyFont="1" applyFill="1" applyBorder="1" applyAlignment="1">
      <alignment horizontal="right"/>
    </xf>
    <xf numFmtId="166" fontId="25" fillId="7" borderId="17" xfId="0" applyNumberFormat="1" applyFont="1" applyFill="1" applyBorder="1" applyAlignment="1">
      <alignment horizontal="right"/>
    </xf>
    <xf numFmtId="3" fontId="25" fillId="7" borderId="17" xfId="0" applyNumberFormat="1" applyFont="1" applyFill="1" applyBorder="1" applyAlignment="1">
      <alignment horizontal="right"/>
    </xf>
    <xf numFmtId="165" fontId="25" fillId="7" borderId="17" xfId="0" applyNumberFormat="1" applyFont="1" applyFill="1" applyBorder="1" applyAlignment="1">
      <alignment horizontal="right"/>
    </xf>
    <xf numFmtId="165" fontId="25" fillId="7" borderId="18" xfId="0" applyNumberFormat="1" applyFont="1" applyFill="1" applyBorder="1" applyAlignment="1">
      <alignment horizontal="right"/>
    </xf>
    <xf numFmtId="0" fontId="0" fillId="0" borderId="27" xfId="0" applyBorder="1" applyAlignment="1">
      <alignment/>
    </xf>
    <xf numFmtId="3" fontId="34" fillId="0" borderId="27" xfId="0" applyNumberFormat="1" applyFont="1" applyFill="1" applyBorder="1" applyAlignment="1">
      <alignment horizontal="right"/>
    </xf>
    <xf numFmtId="0" fontId="10" fillId="22" borderId="10" xfId="0" applyFont="1" applyFill="1" applyBorder="1" applyAlignment="1">
      <alignment horizontal="center" vertical="center"/>
    </xf>
    <xf numFmtId="3" fontId="25" fillId="7" borderId="25" xfId="0" applyNumberFormat="1" applyFont="1" applyFill="1" applyBorder="1" applyAlignment="1">
      <alignment horizontal="right"/>
    </xf>
    <xf numFmtId="166" fontId="25" fillId="7" borderId="25" xfId="0" applyNumberFormat="1" applyFont="1" applyFill="1" applyBorder="1" applyAlignment="1">
      <alignment horizontal="right"/>
    </xf>
    <xf numFmtId="166" fontId="25" fillId="7" borderId="26" xfId="0" applyNumberFormat="1" applyFont="1" applyFill="1" applyBorder="1" applyAlignment="1">
      <alignment horizontal="right"/>
    </xf>
    <xf numFmtId="165" fontId="25" fillId="7" borderId="25" xfId="0" applyNumberFormat="1" applyFont="1" applyFill="1" applyBorder="1" applyAlignment="1">
      <alignment horizontal="right"/>
    </xf>
    <xf numFmtId="165" fontId="25" fillId="7" borderId="26" xfId="0" applyNumberFormat="1" applyFont="1" applyFill="1" applyBorder="1" applyAlignment="1">
      <alignment horizontal="right"/>
    </xf>
    <xf numFmtId="0" fontId="36" fillId="0" borderId="13" xfId="0" applyFont="1" applyBorder="1" applyAlignment="1">
      <alignment horizontal="right"/>
    </xf>
    <xf numFmtId="3" fontId="36" fillId="4" borderId="15" xfId="0" applyNumberFormat="1" applyFont="1" applyFill="1" applyBorder="1" applyAlignment="1">
      <alignment horizontal="center"/>
    </xf>
    <xf numFmtId="0" fontId="36" fillId="0" borderId="14" xfId="0" applyFont="1" applyBorder="1" applyAlignment="1">
      <alignment horizontal="center"/>
    </xf>
    <xf numFmtId="2" fontId="36" fillId="0" borderId="14" xfId="0" applyNumberFormat="1" applyFont="1" applyBorder="1" applyAlignment="1">
      <alignment horizontal="center"/>
    </xf>
    <xf numFmtId="0" fontId="37" fillId="0" borderId="0" xfId="0" applyFont="1" applyAlignment="1">
      <alignment/>
    </xf>
    <xf numFmtId="3" fontId="36" fillId="0" borderId="14" xfId="0" applyNumberFormat="1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165" fontId="36" fillId="7" borderId="20" xfId="0" applyNumberFormat="1" applyFont="1" applyFill="1" applyBorder="1" applyAlignment="1">
      <alignment horizontal="center"/>
    </xf>
    <xf numFmtId="165" fontId="12" fillId="7" borderId="20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18" fillId="7" borderId="10" xfId="0" applyFont="1" applyFill="1" applyBorder="1" applyAlignment="1">
      <alignment horizontal="center" vertical="center"/>
    </xf>
    <xf numFmtId="3" fontId="18" fillId="7" borderId="10" xfId="0" applyNumberFormat="1" applyFont="1" applyFill="1" applyBorder="1" applyAlignment="1">
      <alignment horizontal="center" vertical="center"/>
    </xf>
    <xf numFmtId="164" fontId="18" fillId="7" borderId="10" xfId="0" applyNumberFormat="1" applyFont="1" applyFill="1" applyBorder="1" applyAlignment="1">
      <alignment horizontal="center" vertical="center"/>
    </xf>
    <xf numFmtId="0" fontId="5" fillId="23" borderId="10" xfId="0" applyFont="1" applyFill="1" applyBorder="1" applyAlignment="1">
      <alignment horizontal="center" vertical="center" wrapText="1"/>
    </xf>
    <xf numFmtId="3" fontId="25" fillId="4" borderId="16" xfId="0" applyNumberFormat="1" applyFont="1" applyFill="1" applyBorder="1" applyAlignment="1">
      <alignment horizontal="right"/>
    </xf>
    <xf numFmtId="166" fontId="25" fillId="4" borderId="17" xfId="0" applyNumberFormat="1" applyFont="1" applyFill="1" applyBorder="1" applyAlignment="1">
      <alignment horizontal="right"/>
    </xf>
    <xf numFmtId="3" fontId="25" fillId="4" borderId="17" xfId="0" applyNumberFormat="1" applyFont="1" applyFill="1" applyBorder="1" applyAlignment="1">
      <alignment horizontal="right"/>
    </xf>
    <xf numFmtId="165" fontId="25" fillId="4" borderId="17" xfId="0" applyNumberFormat="1" applyFont="1" applyFill="1" applyBorder="1" applyAlignment="1">
      <alignment horizontal="right"/>
    </xf>
    <xf numFmtId="165" fontId="25" fillId="4" borderId="18" xfId="0" applyNumberFormat="1" applyFont="1" applyFill="1" applyBorder="1" applyAlignment="1">
      <alignment horizontal="right"/>
    </xf>
    <xf numFmtId="0" fontId="7" fillId="4" borderId="1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164" fontId="10" fillId="23" borderId="10" xfId="0" applyNumberFormat="1" applyFont="1" applyFill="1" applyBorder="1" applyAlignment="1">
      <alignment horizontal="center" vertical="center"/>
    </xf>
    <xf numFmtId="164" fontId="10" fillId="8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3" fontId="12" fillId="24" borderId="10" xfId="0" applyNumberFormat="1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horizontal="center" vertical="center" wrapText="1"/>
    </xf>
    <xf numFmtId="3" fontId="10" fillId="24" borderId="10" xfId="0" applyNumberFormat="1" applyFont="1" applyFill="1" applyBorder="1" applyAlignment="1">
      <alignment horizontal="center" vertical="center"/>
    </xf>
    <xf numFmtId="3" fontId="8" fillId="4" borderId="10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164" fontId="8" fillId="24" borderId="10" xfId="0" applyNumberFormat="1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3" fontId="36" fillId="24" borderId="15" xfId="0" applyNumberFormat="1" applyFont="1" applyFill="1" applyBorder="1" applyAlignment="1">
      <alignment horizontal="center"/>
    </xf>
    <xf numFmtId="3" fontId="12" fillId="24" borderId="15" xfId="0" applyNumberFormat="1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2" fontId="12" fillId="0" borderId="14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4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/>
    </xf>
    <xf numFmtId="0" fontId="40" fillId="0" borderId="0" xfId="0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horizontal="center" vertical="center"/>
    </xf>
    <xf numFmtId="3" fontId="10" fillId="25" borderId="10" xfId="0" applyNumberFormat="1" applyFont="1" applyFill="1" applyBorder="1" applyAlignment="1">
      <alignment horizontal="center" vertical="center"/>
    </xf>
    <xf numFmtId="164" fontId="10" fillId="25" borderId="10" xfId="0" applyNumberFormat="1" applyFont="1" applyFill="1" applyBorder="1" applyAlignment="1">
      <alignment horizontal="center" vertical="center"/>
    </xf>
    <xf numFmtId="0" fontId="7" fillId="23" borderId="10" xfId="0" applyFont="1" applyFill="1" applyBorder="1" applyAlignment="1">
      <alignment horizontal="center" vertical="center" wrapText="1"/>
    </xf>
    <xf numFmtId="0" fontId="13" fillId="23" borderId="10" xfId="0" applyFont="1" applyFill="1" applyBorder="1" applyAlignment="1">
      <alignment horizontal="center" vertical="center" wrapText="1"/>
    </xf>
    <xf numFmtId="0" fontId="59" fillId="0" borderId="29" xfId="0" applyFont="1" applyBorder="1" applyAlignment="1">
      <alignment horizontal="center"/>
    </xf>
    <xf numFmtId="3" fontId="60" fillId="4" borderId="10" xfId="0" applyNumberFormat="1" applyFont="1" applyFill="1" applyBorder="1" applyAlignment="1">
      <alignment horizontal="center" vertical="center"/>
    </xf>
    <xf numFmtId="165" fontId="34" fillId="0" borderId="30" xfId="0" applyNumberFormat="1" applyFont="1" applyBorder="1" applyAlignment="1">
      <alignment horizontal="right"/>
    </xf>
    <xf numFmtId="3" fontId="34" fillId="0" borderId="31" xfId="0" applyNumberFormat="1" applyFont="1" applyBorder="1" applyAlignment="1">
      <alignment horizontal="right"/>
    </xf>
    <xf numFmtId="3" fontId="34" fillId="0" borderId="32" xfId="0" applyNumberFormat="1" applyFont="1" applyBorder="1" applyAlignment="1">
      <alignment horizontal="right"/>
    </xf>
    <xf numFmtId="0" fontId="14" fillId="0" borderId="33" xfId="0" applyFont="1" applyBorder="1" applyAlignment="1">
      <alignment horizontal="center" wrapText="1"/>
    </xf>
    <xf numFmtId="49" fontId="14" fillId="0" borderId="33" xfId="0" applyNumberFormat="1" applyFont="1" applyBorder="1" applyAlignment="1">
      <alignment horizontal="center" wrapText="1"/>
    </xf>
    <xf numFmtId="49" fontId="14" fillId="0" borderId="34" xfId="0" applyNumberFormat="1" applyFont="1" applyBorder="1" applyAlignment="1">
      <alignment horizontal="center" wrapText="1"/>
    </xf>
    <xf numFmtId="164" fontId="10" fillId="0" borderId="29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7" fillId="4" borderId="10" xfId="0" applyFont="1" applyFill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 horizontal="center" vertical="center"/>
    </xf>
    <xf numFmtId="3" fontId="10" fillId="0" borderId="29" xfId="0" applyNumberFormat="1" applyFont="1" applyFill="1" applyBorder="1" applyAlignment="1">
      <alignment horizontal="center" vertical="center"/>
    </xf>
    <xf numFmtId="164" fontId="10" fillId="0" borderId="14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3" fontId="8" fillId="24" borderId="10" xfId="0" applyNumberFormat="1" applyFont="1" applyFill="1" applyBorder="1" applyAlignment="1">
      <alignment horizontal="center" vertical="center"/>
    </xf>
    <xf numFmtId="1" fontId="8" fillId="24" borderId="10" xfId="0" applyNumberFormat="1" applyFont="1" applyFill="1" applyBorder="1" applyAlignment="1">
      <alignment horizontal="center" vertical="center"/>
    </xf>
    <xf numFmtId="3" fontId="10" fillId="25" borderId="10" xfId="0" applyNumberFormat="1" applyFont="1" applyFill="1" applyBorder="1" applyAlignment="1">
      <alignment horizontal="center" vertical="center"/>
    </xf>
    <xf numFmtId="164" fontId="10" fillId="25" borderId="14" xfId="0" applyNumberFormat="1" applyFont="1" applyFill="1" applyBorder="1" applyAlignment="1">
      <alignment horizontal="center" vertical="center"/>
    </xf>
    <xf numFmtId="164" fontId="10" fillId="25" borderId="29" xfId="0" applyNumberFormat="1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6" fillId="22" borderId="10" xfId="0" applyFont="1" applyFill="1" applyBorder="1" applyAlignment="1">
      <alignment horizontal="center" vertical="center"/>
    </xf>
    <xf numFmtId="0" fontId="5" fillId="22" borderId="10" xfId="0" applyFont="1" applyFill="1" applyBorder="1" applyAlignment="1">
      <alignment horizontal="center" vertical="center"/>
    </xf>
    <xf numFmtId="0" fontId="5" fillId="22" borderId="10" xfId="0" applyFont="1" applyFill="1" applyBorder="1" applyAlignment="1">
      <alignment horizontal="center" vertical="center" wrapText="1"/>
    </xf>
    <xf numFmtId="0" fontId="5" fillId="22" borderId="3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23" borderId="14" xfId="0" applyFont="1" applyFill="1" applyBorder="1" applyAlignment="1">
      <alignment horizontal="center" vertical="center"/>
    </xf>
    <xf numFmtId="0" fontId="8" fillId="23" borderId="15" xfId="0" applyFont="1" applyFill="1" applyBorder="1" applyAlignment="1">
      <alignment horizontal="center" vertical="center"/>
    </xf>
    <xf numFmtId="0" fontId="8" fillId="23" borderId="29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8" fillId="8" borderId="14" xfId="0" applyFont="1" applyFill="1" applyBorder="1" applyAlignment="1">
      <alignment horizontal="center" vertical="center"/>
    </xf>
    <xf numFmtId="0" fontId="8" fillId="8" borderId="15" xfId="0" applyFont="1" applyFill="1" applyBorder="1" applyAlignment="1">
      <alignment horizontal="center" vertical="center"/>
    </xf>
    <xf numFmtId="0" fontId="8" fillId="8" borderId="29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3" fontId="10" fillId="7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3" fontId="10" fillId="22" borderId="14" xfId="0" applyNumberFormat="1" applyFont="1" applyFill="1" applyBorder="1" applyAlignment="1">
      <alignment horizontal="center" vertical="center"/>
    </xf>
    <xf numFmtId="3" fontId="10" fillId="22" borderId="29" xfId="0" applyNumberFormat="1" applyFont="1" applyFill="1" applyBorder="1" applyAlignment="1">
      <alignment horizontal="center" vertical="center"/>
    </xf>
    <xf numFmtId="164" fontId="10" fillId="22" borderId="14" xfId="0" applyNumberFormat="1" applyFont="1" applyFill="1" applyBorder="1" applyAlignment="1">
      <alignment horizontal="center" vertical="center"/>
    </xf>
    <xf numFmtId="164" fontId="10" fillId="22" borderId="29" xfId="0" applyNumberFormat="1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horizontal="center" vertical="center"/>
    </xf>
    <xf numFmtId="3" fontId="10" fillId="24" borderId="10" xfId="0" applyNumberFormat="1" applyFont="1" applyFill="1" applyBorder="1" applyAlignment="1">
      <alignment horizontal="center" vertical="center"/>
    </xf>
    <xf numFmtId="3" fontId="18" fillId="7" borderId="10" xfId="0" applyNumberFormat="1" applyFont="1" applyFill="1" applyBorder="1" applyAlignment="1">
      <alignment horizontal="center" vertical="center"/>
    </xf>
    <xf numFmtId="3" fontId="10" fillId="4" borderId="10" xfId="0" applyNumberFormat="1" applyFont="1" applyFill="1" applyBorder="1" applyAlignment="1">
      <alignment horizontal="center" vertical="center"/>
    </xf>
    <xf numFmtId="3" fontId="10" fillId="4" borderId="14" xfId="0" applyNumberFormat="1" applyFont="1" applyFill="1" applyBorder="1" applyAlignment="1">
      <alignment horizontal="center" vertical="center"/>
    </xf>
    <xf numFmtId="164" fontId="18" fillId="7" borderId="14" xfId="0" applyNumberFormat="1" applyFont="1" applyFill="1" applyBorder="1" applyAlignment="1">
      <alignment horizontal="center" vertical="center"/>
    </xf>
    <xf numFmtId="164" fontId="18" fillId="7" borderId="29" xfId="0" applyNumberFormat="1" applyFont="1" applyFill="1" applyBorder="1" applyAlignment="1">
      <alignment horizontal="center" vertical="center"/>
    </xf>
    <xf numFmtId="0" fontId="11" fillId="0" borderId="36" xfId="0" applyFont="1" applyBorder="1" applyAlignment="1">
      <alignment horizontal="center"/>
    </xf>
    <xf numFmtId="0" fontId="7" fillId="22" borderId="10" xfId="0" applyFont="1" applyFill="1" applyBorder="1" applyAlignment="1">
      <alignment horizontal="center" vertical="center" wrapText="1"/>
    </xf>
    <xf numFmtId="0" fontId="13" fillId="22" borderId="35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4" fillId="0" borderId="36" xfId="0" applyFont="1" applyFill="1" applyBorder="1" applyAlignment="1">
      <alignment horizontal="center" vertical="top" wrapText="1"/>
    </xf>
    <xf numFmtId="0" fontId="6" fillId="23" borderId="10" xfId="0" applyFont="1" applyFill="1" applyBorder="1" applyAlignment="1">
      <alignment horizontal="center" vertical="center"/>
    </xf>
    <xf numFmtId="0" fontId="6" fillId="23" borderId="14" xfId="0" applyFont="1" applyFill="1" applyBorder="1" applyAlignment="1">
      <alignment horizontal="center" vertical="center" wrapText="1"/>
    </xf>
    <xf numFmtId="0" fontId="6" fillId="23" borderId="15" xfId="0" applyFont="1" applyFill="1" applyBorder="1" applyAlignment="1">
      <alignment horizontal="center" vertical="center" wrapText="1"/>
    </xf>
    <xf numFmtId="0" fontId="6" fillId="23" borderId="29" xfId="0" applyFont="1" applyFill="1" applyBorder="1" applyAlignment="1">
      <alignment horizontal="center" vertical="center" wrapText="1"/>
    </xf>
    <xf numFmtId="0" fontId="8" fillId="23" borderId="14" xfId="0" applyFont="1" applyFill="1" applyBorder="1" applyAlignment="1">
      <alignment horizontal="center" vertical="center" wrapText="1"/>
    </xf>
    <xf numFmtId="0" fontId="8" fillId="23" borderId="15" xfId="0" applyFont="1" applyFill="1" applyBorder="1" applyAlignment="1">
      <alignment horizontal="center" vertical="center" wrapText="1"/>
    </xf>
    <xf numFmtId="0" fontId="8" fillId="23" borderId="2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23" borderId="10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7" borderId="37" xfId="0" applyFont="1" applyFill="1" applyBorder="1" applyAlignment="1">
      <alignment horizontal="center" vertical="center" wrapText="1"/>
    </xf>
    <xf numFmtId="0" fontId="6" fillId="7" borderId="26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wrapText="1"/>
    </xf>
    <xf numFmtId="0" fontId="20" fillId="24" borderId="29" xfId="0" applyFont="1" applyFill="1" applyBorder="1" applyAlignment="1">
      <alignment horizontal="center" wrapText="1"/>
    </xf>
    <xf numFmtId="0" fontId="6" fillId="4" borderId="14" xfId="0" applyFont="1" applyFill="1" applyBorder="1" applyAlignment="1">
      <alignment horizontal="center" wrapText="1"/>
    </xf>
    <xf numFmtId="0" fontId="20" fillId="4" borderId="29" xfId="0" applyFont="1" applyFill="1" applyBorder="1" applyAlignment="1">
      <alignment horizontal="center" wrapText="1"/>
    </xf>
    <xf numFmtId="0" fontId="21" fillId="0" borderId="0" xfId="0" applyFont="1" applyBorder="1" applyAlignment="1">
      <alignment horizontal="center"/>
    </xf>
    <xf numFmtId="0" fontId="12" fillId="24" borderId="38" xfId="0" applyFont="1" applyFill="1" applyBorder="1" applyAlignment="1">
      <alignment horizontal="center" vertical="center" wrapText="1"/>
    </xf>
    <xf numFmtId="0" fontId="8" fillId="24" borderId="39" xfId="0" applyFont="1" applyFill="1" applyBorder="1" applyAlignment="1">
      <alignment horizontal="center" vertical="center" wrapText="1"/>
    </xf>
    <xf numFmtId="0" fontId="8" fillId="24" borderId="40" xfId="0" applyFont="1" applyFill="1" applyBorder="1" applyAlignment="1">
      <alignment horizontal="center" vertical="center" wrapText="1"/>
    </xf>
    <xf numFmtId="0" fontId="20" fillId="7" borderId="26" xfId="0" applyFont="1" applyFill="1" applyBorder="1" applyAlignment="1">
      <alignment horizontal="center" vertical="center"/>
    </xf>
    <xf numFmtId="0" fontId="12" fillId="4" borderId="38" xfId="0" applyFont="1" applyFill="1" applyBorder="1" applyAlignment="1">
      <alignment horizontal="center" vertical="center" wrapText="1"/>
    </xf>
    <xf numFmtId="0" fontId="12" fillId="4" borderId="39" xfId="0" applyFont="1" applyFill="1" applyBorder="1" applyAlignment="1">
      <alignment horizontal="center" vertical="center" wrapText="1"/>
    </xf>
    <xf numFmtId="0" fontId="12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33" fillId="0" borderId="0" xfId="0" applyFont="1" applyBorder="1" applyAlignment="1">
      <alignment horizontal="center"/>
    </xf>
    <xf numFmtId="0" fontId="35" fillId="23" borderId="0" xfId="0" applyFont="1" applyFill="1" applyBorder="1" applyAlignment="1">
      <alignment horizontal="center" vertical="center" wrapText="1"/>
    </xf>
    <xf numFmtId="0" fontId="26" fillId="0" borderId="41" xfId="0" applyFont="1" applyBorder="1" applyAlignment="1">
      <alignment horizontal="center" wrapText="1"/>
    </xf>
    <xf numFmtId="0" fontId="26" fillId="0" borderId="42" xfId="0" applyFont="1" applyBorder="1" applyAlignment="1">
      <alignment horizontal="center" wrapText="1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0" fillId="0" borderId="43" xfId="0" applyBorder="1" applyAlignment="1">
      <alignment horizontal="center" wrapText="1"/>
    </xf>
    <xf numFmtId="0" fontId="32" fillId="23" borderId="0" xfId="0" applyFont="1" applyFill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PageLayoutView="0" workbookViewId="0" topLeftCell="A1">
      <selection activeCell="F36" sqref="F36"/>
    </sheetView>
  </sheetViews>
  <sheetFormatPr defaultColWidth="9.00390625" defaultRowHeight="12.75"/>
  <cols>
    <col min="1" max="1" width="24.625" style="0" customWidth="1"/>
    <col min="2" max="2" width="15.75390625" style="0" customWidth="1"/>
    <col min="3" max="3" width="0.12890625" style="0" customWidth="1"/>
    <col min="4" max="4" width="15.75390625" style="0" customWidth="1"/>
    <col min="5" max="5" width="0.12890625" style="0" customWidth="1"/>
    <col min="6" max="7" width="15.75390625" style="0" customWidth="1"/>
  </cols>
  <sheetData>
    <row r="1" spans="1:7" ht="15.75">
      <c r="A1" s="1"/>
      <c r="B1" s="1"/>
      <c r="C1" s="1"/>
      <c r="D1" s="1"/>
      <c r="E1" s="1"/>
      <c r="F1" s="1"/>
      <c r="G1" s="56" t="s">
        <v>41</v>
      </c>
    </row>
    <row r="2" spans="1:7" ht="12.75" customHeight="1">
      <c r="A2" s="1"/>
      <c r="B2" s="1"/>
      <c r="C2" s="1"/>
      <c r="D2" s="1"/>
      <c r="E2" s="1"/>
      <c r="F2" s="2"/>
      <c r="G2" s="1"/>
    </row>
    <row r="3" spans="1:7" ht="12.75">
      <c r="A3" s="193" t="s">
        <v>85</v>
      </c>
      <c r="B3" s="193"/>
      <c r="C3" s="193"/>
      <c r="D3" s="193"/>
      <c r="E3" s="193"/>
      <c r="F3" s="193"/>
      <c r="G3" s="193"/>
    </row>
    <row r="4" spans="1:7" ht="27.75" customHeight="1">
      <c r="A4" s="193"/>
      <c r="B4" s="193"/>
      <c r="C4" s="193"/>
      <c r="D4" s="193"/>
      <c r="E4" s="193"/>
      <c r="F4" s="193"/>
      <c r="G4" s="193"/>
    </row>
    <row r="5" spans="1:7" ht="12.75">
      <c r="A5" s="1"/>
      <c r="B5" s="1"/>
      <c r="C5" s="1"/>
      <c r="D5" s="1"/>
      <c r="E5" s="1"/>
      <c r="F5" s="1"/>
      <c r="G5" s="1"/>
    </row>
    <row r="6" spans="1:7" ht="24" customHeight="1">
      <c r="A6" s="194" t="s">
        <v>0</v>
      </c>
      <c r="B6" s="186" t="s">
        <v>1</v>
      </c>
      <c r="C6" s="186"/>
      <c r="D6" s="186"/>
      <c r="E6" s="194" t="s">
        <v>94</v>
      </c>
      <c r="F6" s="187"/>
      <c r="G6" s="187"/>
    </row>
    <row r="7" spans="1:7" ht="25.5">
      <c r="A7" s="194"/>
      <c r="B7" s="142" t="s">
        <v>2</v>
      </c>
      <c r="C7" s="182" t="s">
        <v>3</v>
      </c>
      <c r="D7" s="182"/>
      <c r="E7" s="182" t="s">
        <v>4</v>
      </c>
      <c r="F7" s="182"/>
      <c r="G7" s="143" t="s">
        <v>5</v>
      </c>
    </row>
    <row r="8" spans="1:7" ht="27" customHeight="1">
      <c r="A8" s="144" t="s">
        <v>77</v>
      </c>
      <c r="B8" s="145">
        <v>7166</v>
      </c>
      <c r="C8" s="183">
        <v>1054</v>
      </c>
      <c r="D8" s="184"/>
      <c r="E8" s="185">
        <f>B8/B9</f>
        <v>1.2616197183098592</v>
      </c>
      <c r="F8" s="180"/>
      <c r="G8" s="146">
        <f>C8/C9</f>
        <v>1.649452269170579</v>
      </c>
    </row>
    <row r="9" spans="1:7" s="4" customFormat="1" ht="27" customHeight="1">
      <c r="A9" s="116" t="s">
        <v>80</v>
      </c>
      <c r="B9" s="20">
        <v>5680</v>
      </c>
      <c r="C9" s="220">
        <v>639</v>
      </c>
      <c r="D9" s="221"/>
      <c r="E9" s="222">
        <v>1</v>
      </c>
      <c r="F9" s="223"/>
      <c r="G9" s="30">
        <v>1</v>
      </c>
    </row>
    <row r="10" spans="1:7" s="4" customFormat="1" ht="27" customHeight="1">
      <c r="A10" s="167" t="s">
        <v>108</v>
      </c>
      <c r="B10" s="168">
        <v>4466</v>
      </c>
      <c r="C10" s="190">
        <v>640</v>
      </c>
      <c r="D10" s="190"/>
      <c r="E10" s="191">
        <v>0.786</v>
      </c>
      <c r="F10" s="192"/>
      <c r="G10" s="169">
        <v>1.002</v>
      </c>
    </row>
    <row r="11" spans="1:7" s="4" customFormat="1" ht="27" customHeight="1">
      <c r="A11" s="167" t="s">
        <v>109</v>
      </c>
      <c r="B11" s="168">
        <v>4317</v>
      </c>
      <c r="C11" s="190">
        <v>571</v>
      </c>
      <c r="D11" s="190"/>
      <c r="E11" s="191">
        <v>0.76</v>
      </c>
      <c r="F11" s="192"/>
      <c r="G11" s="169">
        <v>0.894</v>
      </c>
    </row>
    <row r="12" spans="1:7" ht="28.5" customHeight="1">
      <c r="A12" s="133" t="s">
        <v>110</v>
      </c>
      <c r="B12" s="134">
        <v>4210</v>
      </c>
      <c r="C12" s="226">
        <v>557</v>
      </c>
      <c r="D12" s="226"/>
      <c r="E12" s="229">
        <v>0.741</v>
      </c>
      <c r="F12" s="230"/>
      <c r="G12" s="135">
        <v>0.872</v>
      </c>
    </row>
    <row r="13" spans="1:8" ht="12.75" customHeight="1">
      <c r="A13" s="231"/>
      <c r="B13" s="231"/>
      <c r="C13" s="231"/>
      <c r="D13" s="231"/>
      <c r="E13" s="231"/>
      <c r="F13" s="231"/>
      <c r="G13" s="231"/>
      <c r="H13" s="6"/>
    </row>
    <row r="14" spans="1:7" ht="9" customHeight="1" hidden="1">
      <c r="A14" s="7"/>
      <c r="B14" s="8"/>
      <c r="C14" s="9"/>
      <c r="D14" s="9"/>
      <c r="E14" s="10"/>
      <c r="F14" s="10"/>
      <c r="G14" s="10"/>
    </row>
    <row r="15" spans="1:7" ht="31.5" customHeight="1">
      <c r="A15" s="196" t="s">
        <v>6</v>
      </c>
      <c r="B15" s="198" t="s">
        <v>111</v>
      </c>
      <c r="C15" s="198"/>
      <c r="D15" s="198"/>
      <c r="E15" s="198"/>
      <c r="F15" s="232" t="s">
        <v>112</v>
      </c>
      <c r="G15" s="198" t="s">
        <v>113</v>
      </c>
    </row>
    <row r="16" spans="1:7" ht="33" customHeight="1">
      <c r="A16" s="196"/>
      <c r="B16" s="197" t="s">
        <v>2</v>
      </c>
      <c r="C16" s="197"/>
      <c r="D16" s="199" t="s">
        <v>7</v>
      </c>
      <c r="E16" s="199"/>
      <c r="F16" s="233"/>
      <c r="G16" s="232"/>
    </row>
    <row r="17" spans="1:10" ht="18.75">
      <c r="A17" s="11" t="s">
        <v>8</v>
      </c>
      <c r="B17" s="181">
        <v>194</v>
      </c>
      <c r="C17" s="195"/>
      <c r="D17" s="181">
        <v>18</v>
      </c>
      <c r="E17" s="181"/>
      <c r="F17" s="12">
        <v>96</v>
      </c>
      <c r="G17" s="172">
        <v>106</v>
      </c>
      <c r="H17" s="13"/>
      <c r="I17" s="14"/>
      <c r="J17" s="15"/>
    </row>
    <row r="18" spans="1:10" ht="18.75">
      <c r="A18" s="11" t="s">
        <v>9</v>
      </c>
      <c r="B18" s="181">
        <v>195</v>
      </c>
      <c r="C18" s="195"/>
      <c r="D18" s="181">
        <v>29</v>
      </c>
      <c r="E18" s="181"/>
      <c r="F18" s="12">
        <v>81</v>
      </c>
      <c r="G18" s="172">
        <v>148</v>
      </c>
      <c r="I18" s="14"/>
      <c r="J18" s="15"/>
    </row>
    <row r="19" spans="1:10" ht="18.75">
      <c r="A19" s="11" t="s">
        <v>10</v>
      </c>
      <c r="B19" s="181">
        <v>175</v>
      </c>
      <c r="C19" s="195"/>
      <c r="D19" s="181">
        <v>24</v>
      </c>
      <c r="E19" s="181"/>
      <c r="F19" s="12">
        <v>164</v>
      </c>
      <c r="G19" s="172">
        <v>90</v>
      </c>
      <c r="I19" s="14"/>
      <c r="J19" s="15"/>
    </row>
    <row r="20" spans="1:10" ht="18.75">
      <c r="A20" s="11" t="s">
        <v>11</v>
      </c>
      <c r="B20" s="181">
        <v>418</v>
      </c>
      <c r="C20" s="195"/>
      <c r="D20" s="181">
        <v>51</v>
      </c>
      <c r="E20" s="181"/>
      <c r="F20" s="12">
        <v>123</v>
      </c>
      <c r="G20" s="172">
        <v>245</v>
      </c>
      <c r="I20" s="14"/>
      <c r="J20" s="15"/>
    </row>
    <row r="21" spans="1:10" ht="18.75">
      <c r="A21" s="11" t="s">
        <v>12</v>
      </c>
      <c r="B21" s="181">
        <v>453</v>
      </c>
      <c r="C21" s="195"/>
      <c r="D21" s="181">
        <v>48</v>
      </c>
      <c r="E21" s="181"/>
      <c r="F21" s="128">
        <v>124</v>
      </c>
      <c r="G21" s="172">
        <v>220</v>
      </c>
      <c r="I21" s="14"/>
      <c r="J21" s="15"/>
    </row>
    <row r="22" spans="1:10" ht="18.75">
      <c r="A22" s="11" t="s">
        <v>13</v>
      </c>
      <c r="B22" s="181">
        <v>171</v>
      </c>
      <c r="C22" s="195"/>
      <c r="D22" s="181">
        <v>22</v>
      </c>
      <c r="E22" s="181"/>
      <c r="F22" s="12">
        <v>90</v>
      </c>
      <c r="G22" s="172">
        <v>138</v>
      </c>
      <c r="I22" s="14"/>
      <c r="J22" s="15"/>
    </row>
    <row r="23" spans="1:10" ht="18.75">
      <c r="A23" s="11" t="s">
        <v>14</v>
      </c>
      <c r="B23" s="181">
        <v>361</v>
      </c>
      <c r="C23" s="195"/>
      <c r="D23" s="181">
        <v>36</v>
      </c>
      <c r="E23" s="181"/>
      <c r="F23" s="12">
        <v>133</v>
      </c>
      <c r="G23" s="172">
        <v>190</v>
      </c>
      <c r="I23" s="14"/>
      <c r="J23" s="15"/>
    </row>
    <row r="24" spans="1:10" ht="18.75">
      <c r="A24" s="11" t="s">
        <v>15</v>
      </c>
      <c r="B24" s="181">
        <v>242</v>
      </c>
      <c r="C24" s="195"/>
      <c r="D24" s="181">
        <v>28</v>
      </c>
      <c r="E24" s="181"/>
      <c r="F24" s="12">
        <v>22</v>
      </c>
      <c r="G24" s="172">
        <v>139</v>
      </c>
      <c r="I24" s="14"/>
      <c r="J24" s="15"/>
    </row>
    <row r="25" spans="1:10" ht="18.75">
      <c r="A25" s="11" t="s">
        <v>16</v>
      </c>
      <c r="B25" s="181">
        <v>240</v>
      </c>
      <c r="C25" s="195"/>
      <c r="D25" s="181">
        <v>31</v>
      </c>
      <c r="E25" s="181"/>
      <c r="F25" s="12">
        <v>156</v>
      </c>
      <c r="G25" s="172">
        <v>181</v>
      </c>
      <c r="I25" s="14"/>
      <c r="J25" s="15"/>
    </row>
    <row r="26" spans="1:15" ht="33" customHeight="1">
      <c r="A26" s="16" t="s">
        <v>17</v>
      </c>
      <c r="B26" s="227">
        <f>SUM(B17:C25)</f>
        <v>2449</v>
      </c>
      <c r="C26" s="228"/>
      <c r="D26" s="227">
        <f>SUM(D17:E25)</f>
        <v>287</v>
      </c>
      <c r="E26" s="228"/>
      <c r="F26" s="17">
        <f>SUM(F17:F25)</f>
        <v>989</v>
      </c>
      <c r="G26" s="173">
        <f>SUM(G17:G25)</f>
        <v>1457</v>
      </c>
      <c r="H26" s="18"/>
      <c r="I26" s="18"/>
      <c r="J26" s="18"/>
      <c r="K26" s="18"/>
      <c r="L26" s="18"/>
      <c r="M26" s="18"/>
      <c r="N26" s="18"/>
      <c r="O26" s="18"/>
    </row>
    <row r="27" spans="1:15" ht="10.5" customHeight="1">
      <c r="A27" s="19"/>
      <c r="B27" s="200"/>
      <c r="C27" s="200"/>
      <c r="D27" s="19"/>
      <c r="E27" s="19"/>
      <c r="F27" s="19"/>
      <c r="G27" s="165"/>
      <c r="H27" s="18"/>
      <c r="I27" s="18"/>
      <c r="J27" s="18"/>
      <c r="K27" s="18"/>
      <c r="L27" s="18"/>
      <c r="M27" s="18"/>
      <c r="N27" s="18"/>
      <c r="O27" s="18"/>
    </row>
    <row r="28" spans="1:15" ht="33" customHeight="1">
      <c r="A28" s="151" t="s">
        <v>18</v>
      </c>
      <c r="B28" s="225">
        <v>1761</v>
      </c>
      <c r="C28" s="225"/>
      <c r="D28" s="224">
        <v>270</v>
      </c>
      <c r="E28" s="224"/>
      <c r="F28" s="152">
        <v>2640</v>
      </c>
      <c r="G28" s="152">
        <v>1582</v>
      </c>
      <c r="H28" s="18"/>
      <c r="I28" s="18"/>
      <c r="J28" s="18"/>
      <c r="K28" s="18"/>
      <c r="L28" s="18"/>
      <c r="M28" s="18"/>
      <c r="N28" s="18"/>
      <c r="O28" s="18" t="s">
        <v>19</v>
      </c>
    </row>
    <row r="29" s="21" customFormat="1" ht="12" customHeight="1">
      <c r="G29" s="166"/>
    </row>
    <row r="30" spans="1:15" ht="36" customHeight="1">
      <c r="A30" s="22" t="s">
        <v>20</v>
      </c>
      <c r="B30" s="217">
        <f>B26+B28</f>
        <v>4210</v>
      </c>
      <c r="C30" s="217"/>
      <c r="D30" s="217">
        <f>D26+D28</f>
        <v>557</v>
      </c>
      <c r="E30" s="217"/>
      <c r="F30" s="5">
        <f>F26+F28</f>
        <v>3629</v>
      </c>
      <c r="G30" s="5">
        <f>G26+G28</f>
        <v>3039</v>
      </c>
      <c r="H30" s="18"/>
      <c r="I30" s="18"/>
      <c r="J30" s="18"/>
      <c r="K30" s="18"/>
      <c r="L30" s="18"/>
      <c r="M30" s="18"/>
      <c r="N30" s="18"/>
      <c r="O30" s="18"/>
    </row>
    <row r="31" spans="1:7" ht="12.75" customHeight="1">
      <c r="A31" s="23"/>
      <c r="B31" s="23"/>
      <c r="C31" s="23"/>
      <c r="D31" s="23"/>
      <c r="E31" s="23"/>
      <c r="F31" s="24"/>
      <c r="G31" s="24"/>
    </row>
    <row r="32" spans="1:8" ht="18.75">
      <c r="A32" s="218" t="s">
        <v>120</v>
      </c>
      <c r="B32" s="218"/>
      <c r="C32" s="218"/>
      <c r="D32" s="218"/>
      <c r="E32" s="218"/>
      <c r="F32" s="218"/>
      <c r="G32" s="218"/>
      <c r="H32" s="219"/>
    </row>
    <row r="33" spans="1:7" ht="9" customHeight="1">
      <c r="A33" s="204"/>
      <c r="B33" s="204"/>
      <c r="C33" s="204"/>
      <c r="D33" s="204"/>
      <c r="E33" s="204"/>
      <c r="F33" s="204"/>
      <c r="G33" s="204"/>
    </row>
    <row r="34" spans="1:7" ht="29.25" customHeight="1">
      <c r="A34" s="205" t="s">
        <v>21</v>
      </c>
      <c r="B34" s="206"/>
      <c r="C34" s="207"/>
      <c r="D34" s="148">
        <v>0.097</v>
      </c>
      <c r="E34" s="25"/>
      <c r="F34" s="26"/>
      <c r="G34" s="1"/>
    </row>
    <row r="35" spans="1:7" ht="23.25" customHeight="1">
      <c r="A35" s="208" t="s">
        <v>22</v>
      </c>
      <c r="B35" s="209"/>
      <c r="C35" s="210"/>
      <c r="D35" s="27">
        <v>0.086</v>
      </c>
      <c r="E35" s="28"/>
      <c r="F35" s="26"/>
      <c r="G35" s="1"/>
    </row>
    <row r="36" spans="1:7" ht="23.25" customHeight="1">
      <c r="A36" s="211" t="s">
        <v>23</v>
      </c>
      <c r="B36" s="212"/>
      <c r="C36" s="213"/>
      <c r="D36" s="27">
        <v>0.114</v>
      </c>
      <c r="E36" s="28"/>
      <c r="F36" s="26"/>
      <c r="G36" s="1"/>
    </row>
    <row r="37" spans="1:7" ht="22.5" customHeight="1">
      <c r="A37" s="214" t="s">
        <v>24</v>
      </c>
      <c r="B37" s="215"/>
      <c r="C37" s="216"/>
      <c r="D37" s="29">
        <v>0.13</v>
      </c>
      <c r="E37" s="25"/>
      <c r="F37" s="26"/>
      <c r="G37" s="1"/>
    </row>
    <row r="38" spans="1:7" ht="23.25" customHeight="1">
      <c r="A38" s="201" t="s">
        <v>25</v>
      </c>
      <c r="B38" s="202"/>
      <c r="C38" s="203"/>
      <c r="D38" s="147">
        <v>0.053</v>
      </c>
      <c r="E38" s="25"/>
      <c r="F38" s="26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</sheetData>
  <sheetProtection/>
  <mergeCells count="55">
    <mergeCell ref="B26:C26"/>
    <mergeCell ref="E12:F12"/>
    <mergeCell ref="B18:C18"/>
    <mergeCell ref="A13:G13"/>
    <mergeCell ref="G15:G16"/>
    <mergeCell ref="F15:F16"/>
    <mergeCell ref="D25:E25"/>
    <mergeCell ref="D26:E26"/>
    <mergeCell ref="C9:D9"/>
    <mergeCell ref="E9:F9"/>
    <mergeCell ref="E10:F10"/>
    <mergeCell ref="D28:E28"/>
    <mergeCell ref="B28:C28"/>
    <mergeCell ref="B24:C24"/>
    <mergeCell ref="D24:E24"/>
    <mergeCell ref="C10:D10"/>
    <mergeCell ref="B25:C25"/>
    <mergeCell ref="C12:D12"/>
    <mergeCell ref="B27:C27"/>
    <mergeCell ref="A38:C38"/>
    <mergeCell ref="A33:G33"/>
    <mergeCell ref="A34:C34"/>
    <mergeCell ref="A35:C35"/>
    <mergeCell ref="A36:C36"/>
    <mergeCell ref="A37:C37"/>
    <mergeCell ref="B30:C30"/>
    <mergeCell ref="A32:H32"/>
    <mergeCell ref="D30:E30"/>
    <mergeCell ref="B23:C23"/>
    <mergeCell ref="A15:A16"/>
    <mergeCell ref="D18:E18"/>
    <mergeCell ref="D17:E17"/>
    <mergeCell ref="D19:E19"/>
    <mergeCell ref="B16:C16"/>
    <mergeCell ref="B17:C17"/>
    <mergeCell ref="B15:E15"/>
    <mergeCell ref="D16:E16"/>
    <mergeCell ref="D23:E23"/>
    <mergeCell ref="B19:C19"/>
    <mergeCell ref="B22:C22"/>
    <mergeCell ref="D22:E22"/>
    <mergeCell ref="B21:C21"/>
    <mergeCell ref="D21:E21"/>
    <mergeCell ref="D20:E20"/>
    <mergeCell ref="B20:C20"/>
    <mergeCell ref="C11:D11"/>
    <mergeCell ref="E11:F11"/>
    <mergeCell ref="A3:G4"/>
    <mergeCell ref="A6:A7"/>
    <mergeCell ref="B6:D6"/>
    <mergeCell ref="E6:G6"/>
    <mergeCell ref="C7:D7"/>
    <mergeCell ref="E7:F7"/>
    <mergeCell ref="C8:D8"/>
    <mergeCell ref="E8:F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="90" zoomScaleNormal="90" zoomScalePageLayoutView="0"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3" sqref="B13"/>
    </sheetView>
  </sheetViews>
  <sheetFormatPr defaultColWidth="9.00390625" defaultRowHeight="12.75"/>
  <cols>
    <col min="1" max="1" width="19.00390625" style="0" customWidth="1"/>
    <col min="2" max="2" width="8.625" style="0" customWidth="1"/>
    <col min="3" max="3" width="8.375" style="0" customWidth="1"/>
    <col min="4" max="4" width="8.875" style="0" customWidth="1"/>
    <col min="5" max="5" width="10.375" style="0" customWidth="1"/>
    <col min="6" max="6" width="9.625" style="0" customWidth="1"/>
    <col min="7" max="7" width="10.125" style="0" customWidth="1"/>
    <col min="8" max="8" width="11.375" style="0" customWidth="1"/>
    <col min="9" max="9" width="9.625" style="0" customWidth="1"/>
    <col min="10" max="10" width="11.375" style="0" customWidth="1"/>
    <col min="11" max="11" width="10.875" style="0" customWidth="1"/>
    <col min="12" max="12" width="12.75390625" style="0" customWidth="1"/>
    <col min="13" max="13" width="8.75390625" style="0" customWidth="1"/>
    <col min="14" max="14" width="18.875" style="0" customWidth="1"/>
  </cols>
  <sheetData>
    <row r="1" spans="12:13" ht="16.5">
      <c r="L1" s="132" t="s">
        <v>99</v>
      </c>
      <c r="M1" s="132"/>
    </row>
    <row r="2" spans="1:13" ht="6.75" customHeight="1">
      <c r="A2" s="241" t="s">
        <v>26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13" ht="13.5" customHeight="1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</row>
    <row r="4" spans="1:13" ht="33.75" customHeight="1">
      <c r="A4" s="243" t="s">
        <v>84</v>
      </c>
      <c r="B4" s="244" t="s">
        <v>118</v>
      </c>
      <c r="C4" s="245"/>
      <c r="D4" s="245"/>
      <c r="E4" s="246"/>
      <c r="F4" s="247" t="s">
        <v>96</v>
      </c>
      <c r="G4" s="248"/>
      <c r="H4" s="248"/>
      <c r="I4" s="248"/>
      <c r="J4" s="248"/>
      <c r="K4" s="248"/>
      <c r="L4" s="248"/>
      <c r="M4" s="249"/>
    </row>
    <row r="5" spans="1:14" ht="81.75" customHeight="1">
      <c r="A5" s="243"/>
      <c r="B5" s="170" t="s">
        <v>27</v>
      </c>
      <c r="C5" s="170" t="s">
        <v>28</v>
      </c>
      <c r="D5" s="171" t="s">
        <v>29</v>
      </c>
      <c r="E5" s="171" t="s">
        <v>75</v>
      </c>
      <c r="F5" s="171" t="s">
        <v>86</v>
      </c>
      <c r="G5" s="171" t="s">
        <v>91</v>
      </c>
      <c r="H5" s="171" t="s">
        <v>100</v>
      </c>
      <c r="I5" s="171" t="s">
        <v>30</v>
      </c>
      <c r="J5" s="171" t="s">
        <v>87</v>
      </c>
      <c r="K5" s="171" t="s">
        <v>88</v>
      </c>
      <c r="L5" s="171" t="s">
        <v>89</v>
      </c>
      <c r="M5" s="171" t="s">
        <v>31</v>
      </c>
      <c r="N5" s="31"/>
    </row>
    <row r="6" spans="1:14" ht="21" customHeight="1">
      <c r="A6" s="32" t="s">
        <v>8</v>
      </c>
      <c r="B6" s="33">
        <v>194</v>
      </c>
      <c r="C6" s="33">
        <v>74</v>
      </c>
      <c r="D6" s="33">
        <v>18</v>
      </c>
      <c r="E6" s="33">
        <v>176</v>
      </c>
      <c r="F6" s="33">
        <v>36</v>
      </c>
      <c r="G6" s="33">
        <v>21</v>
      </c>
      <c r="H6" s="33">
        <v>125</v>
      </c>
      <c r="I6" s="33">
        <v>71</v>
      </c>
      <c r="J6" s="33">
        <v>19</v>
      </c>
      <c r="K6" s="33">
        <v>27</v>
      </c>
      <c r="L6" s="33">
        <v>0</v>
      </c>
      <c r="M6" s="33">
        <v>14</v>
      </c>
      <c r="N6" s="6"/>
    </row>
    <row r="7" spans="1:14" ht="21" customHeight="1">
      <c r="A7" s="32" t="s">
        <v>9</v>
      </c>
      <c r="B7" s="33">
        <v>195</v>
      </c>
      <c r="C7" s="33">
        <v>110</v>
      </c>
      <c r="D7" s="33">
        <v>29</v>
      </c>
      <c r="E7" s="33">
        <v>170</v>
      </c>
      <c r="F7" s="33">
        <v>26</v>
      </c>
      <c r="G7" s="33">
        <v>14</v>
      </c>
      <c r="H7" s="33">
        <v>118</v>
      </c>
      <c r="I7" s="33">
        <v>76</v>
      </c>
      <c r="J7" s="33">
        <v>56</v>
      </c>
      <c r="K7" s="34">
        <v>31</v>
      </c>
      <c r="L7" s="33">
        <v>0</v>
      </c>
      <c r="M7" s="33">
        <v>17</v>
      </c>
      <c r="N7" s="6"/>
    </row>
    <row r="8" spans="1:14" ht="21" customHeight="1">
      <c r="A8" s="32" t="s">
        <v>10</v>
      </c>
      <c r="B8" s="33">
        <v>175</v>
      </c>
      <c r="C8" s="33">
        <v>72</v>
      </c>
      <c r="D8" s="33">
        <v>24</v>
      </c>
      <c r="E8" s="33">
        <v>152</v>
      </c>
      <c r="F8" s="33">
        <v>24</v>
      </c>
      <c r="G8" s="33">
        <v>13</v>
      </c>
      <c r="H8" s="33">
        <v>103</v>
      </c>
      <c r="I8" s="33">
        <v>86</v>
      </c>
      <c r="J8" s="33">
        <v>24</v>
      </c>
      <c r="K8" s="34">
        <v>18</v>
      </c>
      <c r="L8" s="33">
        <v>0</v>
      </c>
      <c r="M8" s="33">
        <v>19</v>
      </c>
      <c r="N8" s="6"/>
    </row>
    <row r="9" spans="1:14" ht="21" customHeight="1">
      <c r="A9" s="32" t="s">
        <v>11</v>
      </c>
      <c r="B9" s="33">
        <v>418</v>
      </c>
      <c r="C9" s="33">
        <v>197</v>
      </c>
      <c r="D9" s="33">
        <v>51</v>
      </c>
      <c r="E9" s="33">
        <v>383</v>
      </c>
      <c r="F9" s="33">
        <v>64</v>
      </c>
      <c r="G9" s="33">
        <v>31</v>
      </c>
      <c r="H9" s="33">
        <v>262</v>
      </c>
      <c r="I9" s="33">
        <v>156</v>
      </c>
      <c r="J9" s="33">
        <v>108</v>
      </c>
      <c r="K9" s="34">
        <v>63</v>
      </c>
      <c r="L9" s="33">
        <v>1</v>
      </c>
      <c r="M9" s="33">
        <v>29</v>
      </c>
      <c r="N9" s="54"/>
    </row>
    <row r="10" spans="1:14" ht="21" customHeight="1">
      <c r="A10" s="32" t="s">
        <v>12</v>
      </c>
      <c r="B10" s="33">
        <v>453</v>
      </c>
      <c r="C10" s="33">
        <v>204</v>
      </c>
      <c r="D10" s="33">
        <v>48</v>
      </c>
      <c r="E10" s="160">
        <v>411</v>
      </c>
      <c r="F10" s="33">
        <v>61</v>
      </c>
      <c r="G10" s="33">
        <v>32</v>
      </c>
      <c r="H10" s="33">
        <v>306</v>
      </c>
      <c r="I10" s="33">
        <v>190</v>
      </c>
      <c r="J10" s="33">
        <v>172</v>
      </c>
      <c r="K10" s="33">
        <v>53</v>
      </c>
      <c r="L10" s="34">
        <v>0</v>
      </c>
      <c r="M10" s="33">
        <v>22</v>
      </c>
      <c r="N10" s="6"/>
    </row>
    <row r="11" spans="1:14" ht="21" customHeight="1">
      <c r="A11" s="32" t="s">
        <v>13</v>
      </c>
      <c r="B11" s="33">
        <v>171</v>
      </c>
      <c r="C11" s="33">
        <v>86</v>
      </c>
      <c r="D11" s="33">
        <v>22</v>
      </c>
      <c r="E11" s="33">
        <v>152</v>
      </c>
      <c r="F11" s="33">
        <v>27</v>
      </c>
      <c r="G11" s="33">
        <v>13</v>
      </c>
      <c r="H11" s="33">
        <v>99</v>
      </c>
      <c r="I11" s="33">
        <v>66</v>
      </c>
      <c r="J11" s="33">
        <v>44</v>
      </c>
      <c r="K11" s="34">
        <v>30</v>
      </c>
      <c r="L11" s="33">
        <v>1</v>
      </c>
      <c r="M11" s="33">
        <v>12</v>
      </c>
      <c r="N11" s="35"/>
    </row>
    <row r="12" spans="1:14" ht="21" customHeight="1">
      <c r="A12" s="32" t="s">
        <v>14</v>
      </c>
      <c r="B12" s="33">
        <v>361</v>
      </c>
      <c r="C12" s="33">
        <v>154</v>
      </c>
      <c r="D12" s="33">
        <v>36</v>
      </c>
      <c r="E12" s="33">
        <v>322</v>
      </c>
      <c r="F12" s="33">
        <v>58</v>
      </c>
      <c r="G12" s="33">
        <v>31</v>
      </c>
      <c r="H12" s="33">
        <v>216</v>
      </c>
      <c r="I12" s="33">
        <v>160</v>
      </c>
      <c r="J12" s="33">
        <v>112</v>
      </c>
      <c r="K12" s="33">
        <v>45</v>
      </c>
      <c r="L12" s="34">
        <v>0</v>
      </c>
      <c r="M12" s="33">
        <v>42</v>
      </c>
      <c r="N12" s="6"/>
    </row>
    <row r="13" spans="1:14" ht="21" customHeight="1">
      <c r="A13" s="32" t="s">
        <v>15</v>
      </c>
      <c r="B13" s="33">
        <v>242</v>
      </c>
      <c r="C13" s="33">
        <v>124</v>
      </c>
      <c r="D13" s="33">
        <v>28</v>
      </c>
      <c r="E13" s="33">
        <v>216</v>
      </c>
      <c r="F13" s="33">
        <v>40</v>
      </c>
      <c r="G13" s="33">
        <v>22</v>
      </c>
      <c r="H13" s="33">
        <v>157</v>
      </c>
      <c r="I13" s="33">
        <v>92</v>
      </c>
      <c r="J13" s="33">
        <v>82</v>
      </c>
      <c r="K13" s="34">
        <v>32</v>
      </c>
      <c r="L13" s="33">
        <v>0</v>
      </c>
      <c r="M13" s="33">
        <v>18</v>
      </c>
      <c r="N13" s="54"/>
    </row>
    <row r="14" spans="1:14" ht="21" customHeight="1">
      <c r="A14" s="32" t="s">
        <v>16</v>
      </c>
      <c r="B14" s="160">
        <v>240</v>
      </c>
      <c r="C14" s="160">
        <v>101</v>
      </c>
      <c r="D14" s="160">
        <v>31</v>
      </c>
      <c r="E14" s="33">
        <v>213</v>
      </c>
      <c r="F14" s="33">
        <v>26</v>
      </c>
      <c r="G14" s="33">
        <v>9</v>
      </c>
      <c r="H14" s="33">
        <v>146</v>
      </c>
      <c r="I14" s="33">
        <v>118</v>
      </c>
      <c r="J14" s="33">
        <v>64</v>
      </c>
      <c r="K14" s="33">
        <v>27</v>
      </c>
      <c r="L14" s="33">
        <v>0</v>
      </c>
      <c r="M14" s="33">
        <v>16</v>
      </c>
      <c r="N14" s="54"/>
    </row>
    <row r="15" spans="1:14" ht="36" customHeight="1">
      <c r="A15" s="3" t="s">
        <v>24</v>
      </c>
      <c r="B15" s="36">
        <f aca="true" t="shared" si="0" ref="B15:J15">SUM(B6:B14)</f>
        <v>2449</v>
      </c>
      <c r="C15" s="36">
        <f t="shared" si="0"/>
        <v>1122</v>
      </c>
      <c r="D15" s="36">
        <f t="shared" si="0"/>
        <v>287</v>
      </c>
      <c r="E15" s="36">
        <f t="shared" si="0"/>
        <v>2195</v>
      </c>
      <c r="F15" s="36">
        <f t="shared" si="0"/>
        <v>362</v>
      </c>
      <c r="G15" s="36">
        <f t="shared" si="0"/>
        <v>186</v>
      </c>
      <c r="H15" s="36">
        <f t="shared" si="0"/>
        <v>1532</v>
      </c>
      <c r="I15" s="36">
        <f t="shared" si="0"/>
        <v>1015</v>
      </c>
      <c r="J15" s="36">
        <f t="shared" si="0"/>
        <v>681</v>
      </c>
      <c r="K15" s="36">
        <f>SUM(K6:K14)</f>
        <v>326</v>
      </c>
      <c r="L15" s="36">
        <f>SUM(L6:L14)</f>
        <v>2</v>
      </c>
      <c r="M15" s="36">
        <f>SUM(M6:M14)</f>
        <v>189</v>
      </c>
      <c r="N15" s="6"/>
    </row>
    <row r="16" spans="1:13" ht="13.5" customHeight="1">
      <c r="A16" s="234"/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6"/>
    </row>
    <row r="17" spans="1:14" ht="30" customHeight="1">
      <c r="A17" s="149" t="s">
        <v>32</v>
      </c>
      <c r="B17" s="150">
        <v>1761</v>
      </c>
      <c r="C17" s="150">
        <v>825</v>
      </c>
      <c r="D17" s="150">
        <v>270</v>
      </c>
      <c r="E17" s="150">
        <v>1518</v>
      </c>
      <c r="F17" s="150">
        <v>307</v>
      </c>
      <c r="G17" s="150">
        <v>145</v>
      </c>
      <c r="H17" s="150">
        <v>848</v>
      </c>
      <c r="I17" s="150">
        <v>746</v>
      </c>
      <c r="J17" s="150">
        <v>269</v>
      </c>
      <c r="K17" s="150">
        <v>240</v>
      </c>
      <c r="L17" s="150">
        <v>2</v>
      </c>
      <c r="M17" s="150">
        <v>171</v>
      </c>
      <c r="N17" s="6"/>
    </row>
    <row r="18" spans="1:14" ht="13.5" customHeight="1">
      <c r="A18" s="237"/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9"/>
      <c r="N18" s="6"/>
    </row>
    <row r="19" spans="1:14" ht="48" customHeight="1">
      <c r="A19" s="22" t="s">
        <v>33</v>
      </c>
      <c r="B19" s="37">
        <f>B15+B17</f>
        <v>4210</v>
      </c>
      <c r="C19" s="37">
        <f aca="true" t="shared" si="1" ref="C19:M19">C15+C17</f>
        <v>1947</v>
      </c>
      <c r="D19" s="37">
        <f t="shared" si="1"/>
        <v>557</v>
      </c>
      <c r="E19" s="37">
        <f t="shared" si="1"/>
        <v>3713</v>
      </c>
      <c r="F19" s="37">
        <f t="shared" si="1"/>
        <v>669</v>
      </c>
      <c r="G19" s="37">
        <f t="shared" si="1"/>
        <v>331</v>
      </c>
      <c r="H19" s="37">
        <f t="shared" si="1"/>
        <v>2380</v>
      </c>
      <c r="I19" s="37">
        <f t="shared" si="1"/>
        <v>1761</v>
      </c>
      <c r="J19" s="37">
        <f t="shared" si="1"/>
        <v>950</v>
      </c>
      <c r="K19" s="37">
        <f t="shared" si="1"/>
        <v>566</v>
      </c>
      <c r="L19" s="37">
        <f t="shared" si="1"/>
        <v>4</v>
      </c>
      <c r="M19" s="37">
        <f t="shared" si="1"/>
        <v>360</v>
      </c>
      <c r="N19" s="6"/>
    </row>
    <row r="20" spans="1:12" ht="20.25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</row>
    <row r="21" spans="1:11" ht="18">
      <c r="A21" s="240"/>
      <c r="B21" s="240"/>
      <c r="C21" s="40"/>
      <c r="D21" s="40"/>
      <c r="E21" s="40"/>
      <c r="F21" s="40"/>
      <c r="G21" s="40"/>
      <c r="H21" s="40"/>
      <c r="I21" s="40"/>
      <c r="J21" s="40"/>
      <c r="K21" s="40"/>
    </row>
    <row r="22" spans="1:11" ht="15">
      <c r="A22" s="41"/>
      <c r="B22" s="42"/>
      <c r="C22" s="42"/>
      <c r="D22" s="42"/>
      <c r="E22" s="42"/>
      <c r="F22" s="42"/>
      <c r="G22" s="42"/>
      <c r="H22" s="42"/>
      <c r="I22" s="42"/>
      <c r="J22" s="42"/>
      <c r="K22" s="42"/>
    </row>
    <row r="23" spans="1:11" ht="12.7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</row>
    <row r="24" spans="2:10" ht="15">
      <c r="B24" s="42"/>
      <c r="C24" s="42"/>
      <c r="D24" s="42"/>
      <c r="E24" s="42"/>
      <c r="F24" s="42"/>
      <c r="G24" s="42"/>
      <c r="H24" s="42"/>
      <c r="I24" s="42"/>
      <c r="J24" s="42"/>
    </row>
  </sheetData>
  <sheetProtection/>
  <mergeCells count="7">
    <mergeCell ref="A16:M16"/>
    <mergeCell ref="A18:M18"/>
    <mergeCell ref="A21:B21"/>
    <mergeCell ref="A2:M3"/>
    <mergeCell ref="A4:A5"/>
    <mergeCell ref="B4:E4"/>
    <mergeCell ref="F4:M4"/>
  </mergeCell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J22"/>
  <sheetViews>
    <sheetView zoomScalePageLayoutView="0" workbookViewId="0" topLeftCell="A5">
      <pane xSplit="2" ySplit="4" topLeftCell="C12" activePane="bottomRight" state="frozen"/>
      <selection pane="topLeft" activeCell="A5" sqref="A5"/>
      <selection pane="topRight" activeCell="C5" sqref="C5"/>
      <selection pane="bottomLeft" activeCell="A9" sqref="A9"/>
      <selection pane="bottomRight" activeCell="E24" sqref="E24"/>
    </sheetView>
  </sheetViews>
  <sheetFormatPr defaultColWidth="9.00390625" defaultRowHeight="12.75"/>
  <cols>
    <col min="1" max="1" width="4.00390625" style="0" customWidth="1"/>
    <col min="2" max="2" width="29.875" style="0" customWidth="1"/>
    <col min="3" max="3" width="13.375" style="0" customWidth="1"/>
    <col min="4" max="4" width="14.75390625" style="0" customWidth="1"/>
    <col min="5" max="5" width="11.75390625" style="0" customWidth="1"/>
    <col min="6" max="6" width="15.75390625" style="0" customWidth="1"/>
    <col min="7" max="7" width="14.125" style="0" customWidth="1"/>
    <col min="8" max="8" width="16.625" style="0" customWidth="1"/>
  </cols>
  <sheetData>
    <row r="1" ht="18.75" customHeight="1"/>
    <row r="3" spans="2:10" ht="19.5" customHeight="1">
      <c r="B3" s="1"/>
      <c r="C3" s="1"/>
      <c r="D3" s="1"/>
      <c r="E3" s="1"/>
      <c r="F3" s="1"/>
      <c r="G3" s="1"/>
      <c r="H3" s="132" t="s">
        <v>42</v>
      </c>
      <c r="I3" s="129"/>
      <c r="J3" s="129"/>
    </row>
    <row r="4" spans="2:8" ht="9.75" customHeight="1">
      <c r="B4" s="1"/>
      <c r="C4" s="1"/>
      <c r="D4" s="1"/>
      <c r="E4" s="1"/>
      <c r="F4" s="1"/>
      <c r="G4" s="1"/>
      <c r="H4" s="44"/>
    </row>
    <row r="5" spans="2:8" ht="20.25">
      <c r="B5" s="250" t="s">
        <v>114</v>
      </c>
      <c r="C5" s="250"/>
      <c r="D5" s="250"/>
      <c r="E5" s="250"/>
      <c r="F5" s="250"/>
      <c r="G5" s="250"/>
      <c r="H5" s="250"/>
    </row>
    <row r="6" spans="2:8" ht="12" customHeight="1">
      <c r="B6" s="1"/>
      <c r="C6" s="1"/>
      <c r="D6" s="1"/>
      <c r="E6" s="1"/>
      <c r="F6" s="1"/>
      <c r="G6" s="1"/>
      <c r="H6" s="1"/>
    </row>
    <row r="7" spans="2:10" ht="43.5" customHeight="1">
      <c r="B7" s="243" t="s">
        <v>34</v>
      </c>
      <c r="C7" s="251" t="s">
        <v>90</v>
      </c>
      <c r="D7" s="251"/>
      <c r="E7" s="251" t="s">
        <v>115</v>
      </c>
      <c r="F7" s="251"/>
      <c r="G7" s="244" t="s">
        <v>92</v>
      </c>
      <c r="H7" s="246"/>
      <c r="I7" s="45"/>
      <c r="J7" s="45"/>
    </row>
    <row r="8" spans="2:9" ht="33.75" customHeight="1">
      <c r="B8" s="243"/>
      <c r="C8" s="136" t="s">
        <v>2</v>
      </c>
      <c r="D8" s="136" t="s">
        <v>35</v>
      </c>
      <c r="E8" s="136" t="s">
        <v>2</v>
      </c>
      <c r="F8" s="136" t="s">
        <v>35</v>
      </c>
      <c r="G8" s="136" t="s">
        <v>36</v>
      </c>
      <c r="H8" s="136" t="s">
        <v>37</v>
      </c>
      <c r="I8" s="46"/>
    </row>
    <row r="9" spans="2:8" ht="24" customHeight="1">
      <c r="B9" s="47" t="s">
        <v>8</v>
      </c>
      <c r="C9" s="12">
        <v>225</v>
      </c>
      <c r="D9" s="12">
        <v>23</v>
      </c>
      <c r="E9" s="12">
        <v>194</v>
      </c>
      <c r="F9" s="12">
        <v>18</v>
      </c>
      <c r="G9" s="48">
        <f aca="true" t="shared" si="0" ref="G9:H18">E9/C9</f>
        <v>0.8622222222222222</v>
      </c>
      <c r="H9" s="48">
        <f t="shared" si="0"/>
        <v>0.782608695652174</v>
      </c>
    </row>
    <row r="10" spans="2:8" ht="24" customHeight="1">
      <c r="B10" s="47" t="s">
        <v>9</v>
      </c>
      <c r="C10" s="12">
        <v>298</v>
      </c>
      <c r="D10" s="12">
        <v>37</v>
      </c>
      <c r="E10" s="12">
        <v>195</v>
      </c>
      <c r="F10" s="12">
        <v>29</v>
      </c>
      <c r="G10" s="48">
        <f t="shared" si="0"/>
        <v>0.6543624161073825</v>
      </c>
      <c r="H10" s="48">
        <f t="shared" si="0"/>
        <v>0.7837837837837838</v>
      </c>
    </row>
    <row r="11" spans="2:8" ht="24" customHeight="1">
      <c r="B11" s="47" t="s">
        <v>10</v>
      </c>
      <c r="C11" s="12">
        <v>195</v>
      </c>
      <c r="D11" s="12">
        <v>24</v>
      </c>
      <c r="E11" s="12">
        <v>175</v>
      </c>
      <c r="F11" s="12">
        <v>24</v>
      </c>
      <c r="G11" s="48">
        <f t="shared" si="0"/>
        <v>0.8974358974358975</v>
      </c>
      <c r="H11" s="48">
        <f t="shared" si="0"/>
        <v>1</v>
      </c>
    </row>
    <row r="12" spans="2:8" ht="24" customHeight="1">
      <c r="B12" s="47" t="s">
        <v>11</v>
      </c>
      <c r="C12" s="12">
        <v>552</v>
      </c>
      <c r="D12" s="12">
        <v>46</v>
      </c>
      <c r="E12" s="12">
        <v>418</v>
      </c>
      <c r="F12" s="12">
        <v>51</v>
      </c>
      <c r="G12" s="48">
        <f t="shared" si="0"/>
        <v>0.7572463768115942</v>
      </c>
      <c r="H12" s="48">
        <f t="shared" si="0"/>
        <v>1.108695652173913</v>
      </c>
    </row>
    <row r="13" spans="2:8" ht="24" customHeight="1">
      <c r="B13" s="47" t="s">
        <v>12</v>
      </c>
      <c r="C13" s="12">
        <v>522</v>
      </c>
      <c r="D13" s="12">
        <v>42</v>
      </c>
      <c r="E13" s="12">
        <v>453</v>
      </c>
      <c r="F13" s="12">
        <v>48</v>
      </c>
      <c r="G13" s="48">
        <f t="shared" si="0"/>
        <v>0.867816091954023</v>
      </c>
      <c r="H13" s="48">
        <f t="shared" si="0"/>
        <v>1.1428571428571428</v>
      </c>
    </row>
    <row r="14" spans="2:8" ht="23.25" customHeight="1">
      <c r="B14" s="47" t="s">
        <v>13</v>
      </c>
      <c r="C14" s="12">
        <v>268</v>
      </c>
      <c r="D14" s="12">
        <v>37</v>
      </c>
      <c r="E14" s="12">
        <v>171</v>
      </c>
      <c r="F14" s="12">
        <v>22</v>
      </c>
      <c r="G14" s="48">
        <f t="shared" si="0"/>
        <v>0.6380597014925373</v>
      </c>
      <c r="H14" s="48">
        <f t="shared" si="0"/>
        <v>0.5945945945945946</v>
      </c>
    </row>
    <row r="15" spans="2:8" ht="23.25" customHeight="1">
      <c r="B15" s="47" t="s">
        <v>14</v>
      </c>
      <c r="C15" s="12">
        <v>416</v>
      </c>
      <c r="D15" s="12">
        <v>30</v>
      </c>
      <c r="E15" s="12">
        <v>361</v>
      </c>
      <c r="F15" s="12">
        <v>36</v>
      </c>
      <c r="G15" s="48">
        <f t="shared" si="0"/>
        <v>0.8677884615384616</v>
      </c>
      <c r="H15" s="48">
        <f t="shared" si="0"/>
        <v>1.2</v>
      </c>
    </row>
    <row r="16" spans="2:8" ht="23.25" customHeight="1">
      <c r="B16" s="47" t="s">
        <v>15</v>
      </c>
      <c r="C16" s="12">
        <v>301</v>
      </c>
      <c r="D16" s="12">
        <v>28</v>
      </c>
      <c r="E16" s="12">
        <v>242</v>
      </c>
      <c r="F16" s="12">
        <v>28</v>
      </c>
      <c r="G16" s="48">
        <f t="shared" si="0"/>
        <v>0.8039867109634552</v>
      </c>
      <c r="H16" s="48">
        <f t="shared" si="0"/>
        <v>1</v>
      </c>
    </row>
    <row r="17" spans="2:8" ht="23.25" customHeight="1">
      <c r="B17" s="47" t="s">
        <v>16</v>
      </c>
      <c r="C17" s="12">
        <v>326</v>
      </c>
      <c r="D17" s="12">
        <v>41</v>
      </c>
      <c r="E17" s="12">
        <v>240</v>
      </c>
      <c r="F17" s="12">
        <v>31</v>
      </c>
      <c r="G17" s="48">
        <f t="shared" si="0"/>
        <v>0.7361963190184049</v>
      </c>
      <c r="H17" s="48">
        <f t="shared" si="0"/>
        <v>0.7560975609756098</v>
      </c>
    </row>
    <row r="18" spans="2:8" ht="31.5" customHeight="1">
      <c r="B18" s="55" t="s">
        <v>38</v>
      </c>
      <c r="C18" s="153">
        <f>SUM(C9:C17)</f>
        <v>3103</v>
      </c>
      <c r="D18" s="153">
        <f>SUM(D9:D17)</f>
        <v>308</v>
      </c>
      <c r="E18" s="153">
        <f>SUM(E9:E17)</f>
        <v>2449</v>
      </c>
      <c r="F18" s="153">
        <f>SUM(F9:F17)</f>
        <v>287</v>
      </c>
      <c r="G18" s="49">
        <f t="shared" si="0"/>
        <v>0.7892362230099903</v>
      </c>
      <c r="H18" s="49">
        <f t="shared" si="0"/>
        <v>0.9318181818181818</v>
      </c>
    </row>
    <row r="19" spans="2:8" ht="12.75">
      <c r="B19" s="31"/>
      <c r="G19" s="50"/>
      <c r="H19" s="50"/>
    </row>
    <row r="20" spans="2:8" ht="31.5" customHeight="1">
      <c r="B20" s="154" t="s">
        <v>39</v>
      </c>
      <c r="C20" s="188">
        <v>2577</v>
      </c>
      <c r="D20" s="189">
        <v>331</v>
      </c>
      <c r="E20" s="188">
        <v>1761</v>
      </c>
      <c r="F20" s="189">
        <v>270</v>
      </c>
      <c r="G20" s="155">
        <f>E20/C20</f>
        <v>0.6833527357392316</v>
      </c>
      <c r="H20" s="155">
        <f>F20/D20</f>
        <v>0.8157099697885196</v>
      </c>
    </row>
    <row r="21" spans="2:8" ht="12.75">
      <c r="B21" s="31"/>
      <c r="G21" s="50"/>
      <c r="H21" s="50"/>
    </row>
    <row r="22" spans="2:8" ht="33.75" customHeight="1">
      <c r="B22" s="51" t="s">
        <v>40</v>
      </c>
      <c r="C22" s="52">
        <f>C18+C20</f>
        <v>5680</v>
      </c>
      <c r="D22" s="52">
        <f>D18+D20</f>
        <v>639</v>
      </c>
      <c r="E22" s="52">
        <f>E18+E20</f>
        <v>4210</v>
      </c>
      <c r="F22" s="52">
        <f>F18+F20</f>
        <v>557</v>
      </c>
      <c r="G22" s="53">
        <f>E22/C22</f>
        <v>0.7411971830985915</v>
      </c>
      <c r="H22" s="53">
        <f>F22/D22</f>
        <v>0.8716744913928013</v>
      </c>
    </row>
  </sheetData>
  <sheetProtection/>
  <mergeCells count="5">
    <mergeCell ref="B5:H5"/>
    <mergeCell ref="B7:B8"/>
    <mergeCell ref="C7:D7"/>
    <mergeCell ref="E7:F7"/>
    <mergeCell ref="G7:H7"/>
  </mergeCells>
  <printOptions horizontalCentered="1"/>
  <pageMargins left="0.5905511811023623" right="0.5905511811023623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"/>
  <sheetViews>
    <sheetView zoomScale="75" zoomScaleNormal="75" zoomScalePageLayoutView="0" workbookViewId="0" topLeftCell="A16">
      <selection activeCell="E8" sqref="E8"/>
    </sheetView>
  </sheetViews>
  <sheetFormatPr defaultColWidth="9.00390625" defaultRowHeight="12.75"/>
  <cols>
    <col min="1" max="1" width="15.125" style="0" customWidth="1"/>
    <col min="2" max="2" width="13.875" style="0" customWidth="1"/>
    <col min="3" max="4" width="14.00390625" style="0" customWidth="1"/>
    <col min="5" max="5" width="13.125" style="0" customWidth="1"/>
    <col min="6" max="6" width="2.625" style="0" customWidth="1"/>
    <col min="7" max="7" width="16.375" style="0" customWidth="1"/>
    <col min="8" max="8" width="13.875" style="0" customWidth="1"/>
    <col min="9" max="10" width="14.00390625" style="0" customWidth="1"/>
    <col min="11" max="11" width="13.125" style="0" customWidth="1"/>
    <col min="13" max="13" width="9.75390625" style="0" customWidth="1"/>
    <col min="14" max="14" width="9.125" style="0" hidden="1" customWidth="1"/>
  </cols>
  <sheetData>
    <row r="1" spans="9:12" ht="16.5">
      <c r="I1" s="268" t="s">
        <v>43</v>
      </c>
      <c r="J1" s="268"/>
      <c r="K1" s="268"/>
      <c r="L1" s="129"/>
    </row>
    <row r="2" ht="12" customHeight="1"/>
    <row r="3" spans="1:11" s="57" customFormat="1" ht="33" customHeight="1">
      <c r="A3" s="269" t="s">
        <v>119</v>
      </c>
      <c r="B3" s="269"/>
      <c r="C3" s="269"/>
      <c r="D3" s="269"/>
      <c r="E3" s="269"/>
      <c r="F3" s="270"/>
      <c r="G3" s="270"/>
      <c r="H3" s="270"/>
      <c r="I3" s="270"/>
      <c r="J3" s="270"/>
      <c r="K3" s="270"/>
    </row>
    <row r="4" spans="1:11" ht="6.75" customHeight="1">
      <c r="A4" s="271"/>
      <c r="B4" s="271"/>
      <c r="C4" s="271"/>
      <c r="D4" s="271"/>
      <c r="E4" s="271"/>
      <c r="F4" s="58"/>
      <c r="G4" s="271"/>
      <c r="H4" s="271"/>
      <c r="I4" s="271"/>
      <c r="J4" s="271"/>
      <c r="K4" s="271"/>
    </row>
    <row r="5" ht="9" customHeight="1" thickBot="1"/>
    <row r="6" spans="1:11" ht="26.25" customHeight="1">
      <c r="A6" s="261" t="s">
        <v>44</v>
      </c>
      <c r="B6" s="262"/>
      <c r="C6" s="262"/>
      <c r="D6" s="263"/>
      <c r="E6" s="254" t="s">
        <v>102</v>
      </c>
      <c r="F6" s="2"/>
      <c r="G6" s="265" t="s">
        <v>45</v>
      </c>
      <c r="H6" s="266"/>
      <c r="I6" s="266"/>
      <c r="J6" s="267"/>
      <c r="K6" s="254" t="s">
        <v>103</v>
      </c>
    </row>
    <row r="7" spans="1:11" ht="30.75" customHeight="1">
      <c r="A7" s="156" t="s">
        <v>78</v>
      </c>
      <c r="B7" s="157" t="s">
        <v>2</v>
      </c>
      <c r="C7" s="256" t="s">
        <v>46</v>
      </c>
      <c r="D7" s="257"/>
      <c r="E7" s="264"/>
      <c r="F7" s="2"/>
      <c r="G7" s="59" t="s">
        <v>79</v>
      </c>
      <c r="H7" s="60" t="s">
        <v>2</v>
      </c>
      <c r="I7" s="258" t="s">
        <v>46</v>
      </c>
      <c r="J7" s="259"/>
      <c r="K7" s="255"/>
    </row>
    <row r="8" spans="1:11" ht="38.25" customHeight="1">
      <c r="A8" s="122" t="s">
        <v>80</v>
      </c>
      <c r="B8" s="158">
        <v>2577</v>
      </c>
      <c r="C8" s="124">
        <v>331</v>
      </c>
      <c r="D8" s="125">
        <f aca="true" t="shared" si="0" ref="D8:D13">C8/B8%</f>
        <v>12.844392704695382</v>
      </c>
      <c r="E8" s="130">
        <v>7.5</v>
      </c>
      <c r="F8" s="126"/>
      <c r="G8" s="122" t="s">
        <v>80</v>
      </c>
      <c r="H8" s="123">
        <v>3103</v>
      </c>
      <c r="I8" s="127">
        <v>308</v>
      </c>
      <c r="J8" s="125">
        <f aca="true" t="shared" si="1" ref="J8:J13">I8/H8%</f>
        <v>9.925878182404125</v>
      </c>
      <c r="K8" s="130">
        <v>15.7</v>
      </c>
    </row>
    <row r="9" spans="1:11" ht="38.25" customHeight="1">
      <c r="A9" s="61" t="s">
        <v>93</v>
      </c>
      <c r="B9" s="159">
        <v>2716</v>
      </c>
      <c r="C9" s="62">
        <v>371</v>
      </c>
      <c r="D9" s="161">
        <f t="shared" si="0"/>
        <v>13.65979381443299</v>
      </c>
      <c r="E9" s="131">
        <v>7.8</v>
      </c>
      <c r="F9" s="162"/>
      <c r="G9" s="61" t="s">
        <v>93</v>
      </c>
      <c r="H9" s="63">
        <v>3182</v>
      </c>
      <c r="I9" s="64">
        <v>348</v>
      </c>
      <c r="J9" s="161">
        <f t="shared" si="1"/>
        <v>10.936517913262099</v>
      </c>
      <c r="K9" s="131">
        <v>16</v>
      </c>
    </row>
    <row r="10" spans="1:11" ht="38.25" customHeight="1">
      <c r="A10" s="61" t="s">
        <v>97</v>
      </c>
      <c r="B10" s="159">
        <v>2687</v>
      </c>
      <c r="C10" s="62">
        <v>392</v>
      </c>
      <c r="D10" s="161">
        <f t="shared" si="0"/>
        <v>14.588760699665054</v>
      </c>
      <c r="E10" s="131">
        <v>7.8</v>
      </c>
      <c r="F10" s="162"/>
      <c r="G10" s="61" t="s">
        <v>98</v>
      </c>
      <c r="H10" s="63">
        <v>3180</v>
      </c>
      <c r="I10" s="64">
        <v>368</v>
      </c>
      <c r="J10" s="161">
        <f t="shared" si="1"/>
        <v>11.572327044025156</v>
      </c>
      <c r="K10" s="131">
        <v>16</v>
      </c>
    </row>
    <row r="11" spans="1:11" ht="38.25" customHeight="1">
      <c r="A11" s="61" t="s">
        <v>101</v>
      </c>
      <c r="B11" s="159">
        <v>2428</v>
      </c>
      <c r="C11" s="62">
        <v>390</v>
      </c>
      <c r="D11" s="161">
        <f t="shared" si="0"/>
        <v>16.062602965403624</v>
      </c>
      <c r="E11" s="131">
        <v>7.1</v>
      </c>
      <c r="F11" s="162"/>
      <c r="G11" s="61" t="s">
        <v>101</v>
      </c>
      <c r="H11" s="63">
        <v>3071</v>
      </c>
      <c r="I11" s="64">
        <v>356</v>
      </c>
      <c r="J11" s="161">
        <f t="shared" si="1"/>
        <v>11.592315206773037</v>
      </c>
      <c r="K11" s="131">
        <v>15.5</v>
      </c>
    </row>
    <row r="12" spans="1:11" ht="38.25" customHeight="1">
      <c r="A12" s="61" t="s">
        <v>104</v>
      </c>
      <c r="B12" s="159">
        <v>2375</v>
      </c>
      <c r="C12" s="62">
        <v>366</v>
      </c>
      <c r="D12" s="161">
        <f t="shared" si="0"/>
        <v>15.410526315789474</v>
      </c>
      <c r="E12" s="131">
        <v>6.9</v>
      </c>
      <c r="F12" s="162"/>
      <c r="G12" s="61" t="s">
        <v>104</v>
      </c>
      <c r="H12" s="63">
        <v>2956</v>
      </c>
      <c r="I12" s="64">
        <v>342</v>
      </c>
      <c r="J12" s="161">
        <f t="shared" si="1"/>
        <v>11.569688768606225</v>
      </c>
      <c r="K12" s="131">
        <v>15</v>
      </c>
    </row>
    <row r="13" spans="1:11" ht="38.25" customHeight="1">
      <c r="A13" s="61" t="s">
        <v>105</v>
      </c>
      <c r="B13" s="159">
        <v>2245</v>
      </c>
      <c r="C13" s="62">
        <v>377</v>
      </c>
      <c r="D13" s="161">
        <f t="shared" si="0"/>
        <v>16.792873051224944</v>
      </c>
      <c r="E13" s="131">
        <v>6.6</v>
      </c>
      <c r="F13" s="162"/>
      <c r="G13" s="61" t="s">
        <v>105</v>
      </c>
      <c r="H13" s="63">
        <v>2875</v>
      </c>
      <c r="I13" s="64">
        <v>341</v>
      </c>
      <c r="J13" s="161">
        <f t="shared" si="1"/>
        <v>11.860869565217392</v>
      </c>
      <c r="K13" s="131">
        <v>14.7</v>
      </c>
    </row>
    <row r="14" spans="1:11" ht="38.25" customHeight="1">
      <c r="A14" s="61" t="s">
        <v>106</v>
      </c>
      <c r="B14" s="159">
        <v>2046</v>
      </c>
      <c r="C14" s="62">
        <v>363</v>
      </c>
      <c r="D14" s="161">
        <f>C14/B14%</f>
        <v>17.741935483870968</v>
      </c>
      <c r="E14" s="131">
        <v>6</v>
      </c>
      <c r="F14" s="162"/>
      <c r="G14" s="61" t="s">
        <v>106</v>
      </c>
      <c r="H14" s="63">
        <v>2682</v>
      </c>
      <c r="I14" s="64">
        <v>314</v>
      </c>
      <c r="J14" s="161">
        <f>I14/H14%</f>
        <v>11.707680835197614</v>
      </c>
      <c r="K14" s="131">
        <v>13.8</v>
      </c>
    </row>
    <row r="15" spans="1:11" ht="38.25" customHeight="1">
      <c r="A15" s="61" t="s">
        <v>107</v>
      </c>
      <c r="B15" s="159">
        <v>1966</v>
      </c>
      <c r="C15" s="62">
        <v>364</v>
      </c>
      <c r="D15" s="161">
        <f>C15/B15%</f>
        <v>18.514750762970497</v>
      </c>
      <c r="E15" s="131">
        <v>5.8</v>
      </c>
      <c r="F15" s="162"/>
      <c r="G15" s="61" t="s">
        <v>107</v>
      </c>
      <c r="H15" s="63">
        <v>2601</v>
      </c>
      <c r="I15" s="64">
        <v>309</v>
      </c>
      <c r="J15" s="161">
        <f>I15/H15%</f>
        <v>11.880046136101498</v>
      </c>
      <c r="K15" s="131">
        <v>13.5</v>
      </c>
    </row>
    <row r="16" spans="1:11" ht="38.25" customHeight="1">
      <c r="A16" s="61" t="s">
        <v>108</v>
      </c>
      <c r="B16" s="159">
        <v>1914</v>
      </c>
      <c r="C16" s="62">
        <v>347</v>
      </c>
      <c r="D16" s="161">
        <f>C16/B16%</f>
        <v>18.12957157784744</v>
      </c>
      <c r="E16" s="131">
        <v>5.6</v>
      </c>
      <c r="F16" s="162"/>
      <c r="G16" s="61" t="s">
        <v>108</v>
      </c>
      <c r="H16" s="63">
        <v>2552</v>
      </c>
      <c r="I16" s="64">
        <v>293</v>
      </c>
      <c r="J16" s="161">
        <f>I16/H16%</f>
        <v>11.481191222570533</v>
      </c>
      <c r="K16" s="131">
        <v>13.2</v>
      </c>
    </row>
    <row r="17" spans="1:11" ht="38.25" customHeight="1">
      <c r="A17" s="61" t="s">
        <v>109</v>
      </c>
      <c r="B17" s="159">
        <v>1804</v>
      </c>
      <c r="C17" s="62">
        <v>286</v>
      </c>
      <c r="D17" s="161">
        <f>C17/B17%</f>
        <v>15.853658536585366</v>
      </c>
      <c r="E17" s="131">
        <v>5.3</v>
      </c>
      <c r="F17" s="162"/>
      <c r="G17" s="61" t="s">
        <v>109</v>
      </c>
      <c r="H17" s="63">
        <v>2513</v>
      </c>
      <c r="I17" s="64">
        <v>285</v>
      </c>
      <c r="J17" s="161">
        <f>I17/H17%</f>
        <v>11.341026661360925</v>
      </c>
      <c r="K17" s="131">
        <v>13</v>
      </c>
    </row>
    <row r="18" spans="1:11" ht="37.5" customHeight="1">
      <c r="A18" s="61" t="s">
        <v>110</v>
      </c>
      <c r="B18" s="159">
        <v>1761</v>
      </c>
      <c r="C18" s="62">
        <v>270</v>
      </c>
      <c r="D18" s="161">
        <f>C18/B18%</f>
        <v>15.332197614991482</v>
      </c>
      <c r="E18" s="131"/>
      <c r="F18" s="162"/>
      <c r="G18" s="61" t="s">
        <v>110</v>
      </c>
      <c r="H18" s="63">
        <v>2449</v>
      </c>
      <c r="I18" s="64">
        <v>287</v>
      </c>
      <c r="J18" s="161">
        <f>I18/H18%</f>
        <v>11.71906900775827</v>
      </c>
      <c r="K18" s="131"/>
    </row>
    <row r="19" spans="1:11" ht="12.75" customHeight="1">
      <c r="A19" s="260"/>
      <c r="B19" s="260"/>
      <c r="C19" s="260"/>
      <c r="D19" s="260"/>
      <c r="E19" s="260"/>
      <c r="F19" s="1"/>
      <c r="G19" s="1"/>
      <c r="H19" s="1"/>
      <c r="I19" s="1"/>
      <c r="J19" s="1"/>
      <c r="K19" s="1"/>
    </row>
    <row r="20" spans="1:11" ht="18.75" customHeight="1">
      <c r="A20" s="252"/>
      <c r="B20" s="253"/>
      <c r="C20" s="253"/>
      <c r="D20" s="253"/>
      <c r="E20" s="253"/>
      <c r="F20" s="253"/>
      <c r="G20" s="253"/>
      <c r="H20" s="253"/>
      <c r="I20" s="253"/>
      <c r="J20" s="253"/>
      <c r="K20" s="253"/>
    </row>
    <row r="21" spans="1:12" ht="15">
      <c r="A21" s="65"/>
      <c r="B21" s="65"/>
      <c r="C21" s="65"/>
      <c r="D21" s="65"/>
      <c r="E21" s="65"/>
      <c r="F21" s="65"/>
      <c r="G21" s="65"/>
      <c r="H21" s="2"/>
      <c r="I21" s="2"/>
      <c r="J21" s="2"/>
      <c r="K21" s="2"/>
      <c r="L21" s="66"/>
    </row>
    <row r="22" spans="1:13" ht="1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2"/>
      <c r="M22" s="1"/>
    </row>
    <row r="23" spans="1:13" ht="1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2"/>
      <c r="M23" s="1"/>
    </row>
  </sheetData>
  <sheetProtection/>
  <mergeCells count="12">
    <mergeCell ref="I1:K1"/>
    <mergeCell ref="A3:K3"/>
    <mergeCell ref="A4:E4"/>
    <mergeCell ref="G4:K4"/>
    <mergeCell ref="A20:K20"/>
    <mergeCell ref="K6:K7"/>
    <mergeCell ref="C7:D7"/>
    <mergeCell ref="I7:J7"/>
    <mergeCell ref="A19:E19"/>
    <mergeCell ref="A6:D6"/>
    <mergeCell ref="E6:E7"/>
    <mergeCell ref="G6:J6"/>
  </mergeCells>
  <printOptions horizontalCentered="1" verticalCentered="1"/>
  <pageMargins left="0.1968503937007874" right="0.1968503937007874" top="0" bottom="0.98425196850393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30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9" sqref="G9"/>
    </sheetView>
  </sheetViews>
  <sheetFormatPr defaultColWidth="9.00390625" defaultRowHeight="12.75"/>
  <cols>
    <col min="1" max="1" width="2.125" style="0" customWidth="1"/>
    <col min="2" max="2" width="31.375" style="0" customWidth="1"/>
    <col min="3" max="3" width="15.00390625" style="0" customWidth="1"/>
    <col min="4" max="8" width="13.25390625" style="0" customWidth="1"/>
  </cols>
  <sheetData>
    <row r="1" spans="8:10" ht="20.25" customHeight="1">
      <c r="H1" s="272" t="s">
        <v>56</v>
      </c>
      <c r="I1" s="272"/>
      <c r="J1" s="272"/>
    </row>
    <row r="2" spans="2:8" ht="36" customHeight="1">
      <c r="B2" s="274" t="s">
        <v>116</v>
      </c>
      <c r="C2" s="274"/>
      <c r="D2" s="274"/>
      <c r="E2" s="274"/>
      <c r="F2" s="274"/>
      <c r="G2" s="274"/>
      <c r="H2" s="274"/>
    </row>
    <row r="3" spans="2:8" ht="25.5" customHeight="1" thickBot="1">
      <c r="B3" s="68"/>
      <c r="C3" s="68"/>
      <c r="D3" s="68"/>
      <c r="E3" s="68"/>
      <c r="F3" s="68"/>
      <c r="G3" s="68"/>
      <c r="H3" s="68"/>
    </row>
    <row r="4" spans="2:8" ht="24" customHeight="1" thickBot="1">
      <c r="B4" s="275" t="s">
        <v>81</v>
      </c>
      <c r="C4" s="277" t="s">
        <v>47</v>
      </c>
      <c r="D4" s="278"/>
      <c r="E4" s="278" t="s">
        <v>18</v>
      </c>
      <c r="F4" s="278"/>
      <c r="G4" s="278" t="s">
        <v>48</v>
      </c>
      <c r="H4" s="279"/>
    </row>
    <row r="5" spans="2:8" ht="15.75" thickBot="1">
      <c r="B5" s="276"/>
      <c r="C5" s="69" t="s">
        <v>2</v>
      </c>
      <c r="D5" s="70" t="s">
        <v>49</v>
      </c>
      <c r="E5" s="70" t="s">
        <v>2</v>
      </c>
      <c r="F5" s="70" t="s">
        <v>49</v>
      </c>
      <c r="G5" s="70" t="s">
        <v>2</v>
      </c>
      <c r="H5" s="71" t="s">
        <v>49</v>
      </c>
    </row>
    <row r="6" spans="2:8" ht="18.75" customHeight="1">
      <c r="B6" s="72"/>
      <c r="C6" s="117">
        <f aca="true" t="shared" si="0" ref="C6:H6">SUM(C7:C11)</f>
        <v>4210</v>
      </c>
      <c r="D6" s="118">
        <f t="shared" si="0"/>
        <v>100</v>
      </c>
      <c r="E6" s="117">
        <f t="shared" si="0"/>
        <v>1761</v>
      </c>
      <c r="F6" s="118">
        <f t="shared" si="0"/>
        <v>100</v>
      </c>
      <c r="G6" s="117">
        <f t="shared" si="0"/>
        <v>2449</v>
      </c>
      <c r="H6" s="119">
        <f t="shared" si="0"/>
        <v>100.00000000000001</v>
      </c>
    </row>
    <row r="7" spans="2:8" ht="15.75">
      <c r="B7" s="73" t="s">
        <v>57</v>
      </c>
      <c r="C7" s="74">
        <f>E7+G7</f>
        <v>331</v>
      </c>
      <c r="D7" s="75">
        <f>C7/C6%</f>
        <v>7.862232779097387</v>
      </c>
      <c r="E7" s="90">
        <v>145</v>
      </c>
      <c r="F7" s="77">
        <f>E7/E6%</f>
        <v>8.233957978421351</v>
      </c>
      <c r="G7" s="90">
        <v>186</v>
      </c>
      <c r="H7" s="78">
        <f>G7/G6%</f>
        <v>7.59493670886076</v>
      </c>
    </row>
    <row r="8" spans="2:8" ht="15.75">
      <c r="B8" s="73" t="s">
        <v>58</v>
      </c>
      <c r="C8" s="74">
        <f>E8+G8</f>
        <v>853</v>
      </c>
      <c r="D8" s="75">
        <f>C8/C6%</f>
        <v>20.26128266033254</v>
      </c>
      <c r="E8" s="90">
        <v>370</v>
      </c>
      <c r="F8" s="77">
        <f>E8/E6%</f>
        <v>21.010789324247586</v>
      </c>
      <c r="G8" s="90">
        <v>483</v>
      </c>
      <c r="H8" s="78">
        <f>G8/G6%</f>
        <v>19.722335647202943</v>
      </c>
    </row>
    <row r="9" spans="2:8" ht="15.75">
      <c r="B9" s="73" t="s">
        <v>59</v>
      </c>
      <c r="C9" s="74">
        <f>E9+G9</f>
        <v>918</v>
      </c>
      <c r="D9" s="75">
        <f>C9/C6%</f>
        <v>21.80522565320665</v>
      </c>
      <c r="E9" s="90">
        <v>365</v>
      </c>
      <c r="F9" s="77">
        <f>E9/E6%</f>
        <v>20.726859738784782</v>
      </c>
      <c r="G9" s="90">
        <v>553</v>
      </c>
      <c r="H9" s="78">
        <f>G9/G6%</f>
        <v>22.580645161290324</v>
      </c>
    </row>
    <row r="10" spans="2:8" ht="15.75">
      <c r="B10" s="73" t="s">
        <v>60</v>
      </c>
      <c r="C10" s="74">
        <f>E10+G10</f>
        <v>856</v>
      </c>
      <c r="D10" s="75">
        <f>C10/C6%</f>
        <v>20.332541567695962</v>
      </c>
      <c r="E10" s="90">
        <v>335</v>
      </c>
      <c r="F10" s="77">
        <f>E10/E6%</f>
        <v>19.02328222600795</v>
      </c>
      <c r="G10" s="90">
        <v>521</v>
      </c>
      <c r="H10" s="78">
        <f>G10/G6%</f>
        <v>21.273989383421807</v>
      </c>
    </row>
    <row r="11" spans="2:8" ht="16.5" thickBot="1">
      <c r="B11" s="91" t="s">
        <v>61</v>
      </c>
      <c r="C11" s="88">
        <f>E11+G11</f>
        <v>1252</v>
      </c>
      <c r="D11" s="85">
        <f>C11/C6%</f>
        <v>29.738717339667456</v>
      </c>
      <c r="E11" s="92">
        <v>546</v>
      </c>
      <c r="F11" s="87">
        <f>E11/E6%</f>
        <v>31.00511073253833</v>
      </c>
      <c r="G11" s="92">
        <v>706</v>
      </c>
      <c r="H11" s="89">
        <f>G11/G6%</f>
        <v>28.828093099224176</v>
      </c>
    </row>
    <row r="12" spans="2:8" ht="16.5" thickBot="1">
      <c r="B12" s="93"/>
      <c r="C12" s="94"/>
      <c r="D12" s="6"/>
      <c r="E12" s="95"/>
      <c r="F12" s="6"/>
      <c r="G12" s="96"/>
      <c r="H12" s="6"/>
    </row>
    <row r="13" spans="2:8" ht="19.5" customHeight="1" thickBot="1">
      <c r="B13" s="97" t="s">
        <v>82</v>
      </c>
      <c r="C13" s="98" t="s">
        <v>2</v>
      </c>
      <c r="D13" s="98"/>
      <c r="E13" s="98" t="s">
        <v>2</v>
      </c>
      <c r="F13" s="98" t="s">
        <v>49</v>
      </c>
      <c r="G13" s="98" t="s">
        <v>2</v>
      </c>
      <c r="H13" s="99" t="s">
        <v>49</v>
      </c>
    </row>
    <row r="14" spans="2:8" ht="18.75" customHeight="1">
      <c r="B14" s="72"/>
      <c r="C14" s="117">
        <f aca="true" t="shared" si="1" ref="C14:H14">SUM(C15:C19)</f>
        <v>4210</v>
      </c>
      <c r="D14" s="118">
        <f t="shared" si="1"/>
        <v>100</v>
      </c>
      <c r="E14" s="117">
        <f t="shared" si="1"/>
        <v>1761</v>
      </c>
      <c r="F14" s="118">
        <f t="shared" si="1"/>
        <v>100</v>
      </c>
      <c r="G14" s="117">
        <f t="shared" si="1"/>
        <v>2449</v>
      </c>
      <c r="H14" s="119">
        <f t="shared" si="1"/>
        <v>100</v>
      </c>
    </row>
    <row r="15" spans="2:8" ht="15.75">
      <c r="B15" s="73" t="s">
        <v>62</v>
      </c>
      <c r="C15" s="74">
        <f>E15+G15</f>
        <v>396</v>
      </c>
      <c r="D15" s="100">
        <f>C15/C14%</f>
        <v>9.406175771971496</v>
      </c>
      <c r="E15" s="90">
        <v>237</v>
      </c>
      <c r="F15" s="77">
        <f>E15/E14%</f>
        <v>13.458262350936968</v>
      </c>
      <c r="G15" s="90">
        <v>159</v>
      </c>
      <c r="H15" s="78">
        <f>G15/G14%</f>
        <v>6.492445896284198</v>
      </c>
    </row>
    <row r="16" spans="2:8" ht="15" customHeight="1">
      <c r="B16" s="73" t="s">
        <v>63</v>
      </c>
      <c r="C16" s="74">
        <f>E16+G16</f>
        <v>891</v>
      </c>
      <c r="D16" s="100">
        <f>C16/C14%</f>
        <v>21.163895486935868</v>
      </c>
      <c r="E16" s="90">
        <v>419</v>
      </c>
      <c r="F16" s="77">
        <f>E16/E14%</f>
        <v>23.79329926178308</v>
      </c>
      <c r="G16" s="90">
        <v>472</v>
      </c>
      <c r="H16" s="78">
        <f>G16/G14%</f>
        <v>19.273172723560638</v>
      </c>
    </row>
    <row r="17" spans="2:8" ht="15.75">
      <c r="B17" s="73" t="s">
        <v>64</v>
      </c>
      <c r="C17" s="74">
        <f>E17+G17</f>
        <v>345</v>
      </c>
      <c r="D17" s="100">
        <f>C17/C14%</f>
        <v>8.194774346793348</v>
      </c>
      <c r="E17" s="90">
        <v>162</v>
      </c>
      <c r="F17" s="77">
        <f>E17/E14%</f>
        <v>9.19931856899489</v>
      </c>
      <c r="G17" s="90">
        <v>183</v>
      </c>
      <c r="H17" s="78">
        <f>G17/G14%</f>
        <v>7.472437729685587</v>
      </c>
    </row>
    <row r="18" spans="2:8" ht="15.75">
      <c r="B18" s="73" t="s">
        <v>65</v>
      </c>
      <c r="C18" s="74">
        <f>E18+G18</f>
        <v>1194</v>
      </c>
      <c r="D18" s="100">
        <f>C18/C14%</f>
        <v>28.36104513064133</v>
      </c>
      <c r="E18" s="90">
        <v>478</v>
      </c>
      <c r="F18" s="77">
        <f>E18/E14%</f>
        <v>27.143668370244182</v>
      </c>
      <c r="G18" s="90">
        <v>716</v>
      </c>
      <c r="H18" s="78">
        <f>G18/G14%</f>
        <v>29.236423029808087</v>
      </c>
    </row>
    <row r="19" spans="2:8" ht="16.5" thickBot="1">
      <c r="B19" s="91" t="s">
        <v>66</v>
      </c>
      <c r="C19" s="74">
        <f>E19+G19</f>
        <v>1384</v>
      </c>
      <c r="D19" s="101">
        <f>C19/C14%</f>
        <v>32.87410926365796</v>
      </c>
      <c r="E19" s="92">
        <v>465</v>
      </c>
      <c r="F19" s="87">
        <f>E19/E14%</f>
        <v>26.405451448040886</v>
      </c>
      <c r="G19" s="92">
        <v>919</v>
      </c>
      <c r="H19" s="89">
        <f>G19/G14%</f>
        <v>37.525520620661496</v>
      </c>
    </row>
    <row r="20" spans="2:8" ht="16.5" customHeight="1" thickBot="1">
      <c r="B20" s="280"/>
      <c r="C20" s="280"/>
      <c r="D20" s="280"/>
      <c r="E20" s="273"/>
      <c r="F20" s="273"/>
      <c r="G20" s="6"/>
      <c r="H20" s="6"/>
    </row>
    <row r="21" spans="2:8" ht="19.5" customHeight="1" thickBot="1">
      <c r="B21" s="102" t="s">
        <v>83</v>
      </c>
      <c r="C21" s="98" t="s">
        <v>2</v>
      </c>
      <c r="D21" s="98" t="s">
        <v>49</v>
      </c>
      <c r="E21" s="98" t="s">
        <v>2</v>
      </c>
      <c r="F21" s="98" t="s">
        <v>49</v>
      </c>
      <c r="G21" s="98" t="s">
        <v>2</v>
      </c>
      <c r="H21" s="99" t="s">
        <v>49</v>
      </c>
    </row>
    <row r="22" spans="2:8" ht="18.75" customHeight="1">
      <c r="B22" s="72"/>
      <c r="C22" s="117">
        <f aca="true" t="shared" si="2" ref="C22:H22">SUM(C23:C29)</f>
        <v>4210</v>
      </c>
      <c r="D22" s="118">
        <f t="shared" si="2"/>
        <v>99.99999999999999</v>
      </c>
      <c r="E22" s="117">
        <f t="shared" si="2"/>
        <v>1761</v>
      </c>
      <c r="F22" s="120">
        <f t="shared" si="2"/>
        <v>100</v>
      </c>
      <c r="G22" s="117">
        <f t="shared" si="2"/>
        <v>2449</v>
      </c>
      <c r="H22" s="121">
        <f t="shared" si="2"/>
        <v>100</v>
      </c>
    </row>
    <row r="23" spans="2:8" ht="15.75">
      <c r="B23" s="73" t="s">
        <v>67</v>
      </c>
      <c r="C23" s="74">
        <f>E23+G23</f>
        <v>409</v>
      </c>
      <c r="D23" s="75">
        <f>C23/C22%</f>
        <v>9.714964370546317</v>
      </c>
      <c r="E23" s="76">
        <v>170</v>
      </c>
      <c r="F23" s="77">
        <f>E23/E22%</f>
        <v>9.653605905735377</v>
      </c>
      <c r="G23" s="74">
        <v>239</v>
      </c>
      <c r="H23" s="78">
        <f>G23/G22%</f>
        <v>9.759085340955492</v>
      </c>
    </row>
    <row r="24" spans="2:8" ht="15.75">
      <c r="B24" s="79" t="s">
        <v>68</v>
      </c>
      <c r="C24" s="74">
        <f aca="true" t="shared" si="3" ref="C24:C29">E24+G24</f>
        <v>670</v>
      </c>
      <c r="D24" s="75">
        <f>C24/C22%</f>
        <v>15.914489311163894</v>
      </c>
      <c r="E24" s="76">
        <v>296</v>
      </c>
      <c r="F24" s="77">
        <f>E24/E22%</f>
        <v>16.808631459398068</v>
      </c>
      <c r="G24" s="74">
        <v>374</v>
      </c>
      <c r="H24" s="78">
        <f>G24/G22%</f>
        <v>15.271539403838302</v>
      </c>
    </row>
    <row r="25" spans="2:8" ht="15.75">
      <c r="B25" s="79" t="s">
        <v>69</v>
      </c>
      <c r="C25" s="74">
        <f t="shared" si="3"/>
        <v>818</v>
      </c>
      <c r="D25" s="75">
        <f>C25/C22%</f>
        <v>19.429928741092635</v>
      </c>
      <c r="E25" s="76">
        <v>327</v>
      </c>
      <c r="F25" s="77">
        <f>E25/E22%</f>
        <v>18.56899488926746</v>
      </c>
      <c r="G25" s="74">
        <v>491</v>
      </c>
      <c r="H25" s="78">
        <f>G25/G22%</f>
        <v>20.04899959167007</v>
      </c>
    </row>
    <row r="26" spans="2:8" ht="15.75">
      <c r="B26" s="79" t="s">
        <v>70</v>
      </c>
      <c r="C26" s="74">
        <f t="shared" si="3"/>
        <v>606</v>
      </c>
      <c r="D26" s="75">
        <f>C26/C22%</f>
        <v>14.394299287410925</v>
      </c>
      <c r="E26" s="76">
        <v>249</v>
      </c>
      <c r="F26" s="77">
        <f>E26/E22%</f>
        <v>14.139693356047701</v>
      </c>
      <c r="G26" s="74">
        <v>357</v>
      </c>
      <c r="H26" s="78">
        <f>G26/G22%</f>
        <v>14.577378521845652</v>
      </c>
    </row>
    <row r="27" spans="2:8" ht="15.75">
      <c r="B27" s="79" t="s">
        <v>71</v>
      </c>
      <c r="C27" s="74">
        <f t="shared" si="3"/>
        <v>776</v>
      </c>
      <c r="D27" s="75">
        <f>C27/C22%</f>
        <v>18.43230403800475</v>
      </c>
      <c r="E27" s="76">
        <v>308</v>
      </c>
      <c r="F27" s="77">
        <f>E27/E22%</f>
        <v>17.490062464508803</v>
      </c>
      <c r="G27" s="74">
        <v>468</v>
      </c>
      <c r="H27" s="78">
        <f>G27/G22%</f>
        <v>19.109840751327074</v>
      </c>
    </row>
    <row r="28" spans="2:8" ht="15.75">
      <c r="B28" s="73" t="s">
        <v>72</v>
      </c>
      <c r="C28" s="74">
        <f t="shared" si="3"/>
        <v>639</v>
      </c>
      <c r="D28" s="75">
        <f>C28/C22%</f>
        <v>15.178147268408551</v>
      </c>
      <c r="E28" s="76">
        <v>248</v>
      </c>
      <c r="F28" s="77">
        <f>E28/E22%</f>
        <v>14.08290743895514</v>
      </c>
      <c r="G28" s="74">
        <v>391</v>
      </c>
      <c r="H28" s="78">
        <f>G28/G22%</f>
        <v>15.965700285830952</v>
      </c>
    </row>
    <row r="29" spans="2:8" ht="16.5" thickBot="1">
      <c r="B29" s="91" t="s">
        <v>73</v>
      </c>
      <c r="C29" s="88">
        <f t="shared" si="3"/>
        <v>292</v>
      </c>
      <c r="D29" s="85">
        <f>C29/C22%</f>
        <v>6.935866983372922</v>
      </c>
      <c r="E29" s="86">
        <v>163</v>
      </c>
      <c r="F29" s="77">
        <f>E29/E22%</f>
        <v>9.25610448608745</v>
      </c>
      <c r="G29" s="88">
        <v>129</v>
      </c>
      <c r="H29" s="89">
        <f>G29/G22%</f>
        <v>5.267456104532463</v>
      </c>
    </row>
    <row r="30" spans="3:7" ht="15.75">
      <c r="C30" s="164"/>
      <c r="D30" s="114"/>
      <c r="E30" s="163"/>
      <c r="F30" s="114"/>
      <c r="G30" s="115"/>
    </row>
  </sheetData>
  <sheetProtection/>
  <mergeCells count="8">
    <mergeCell ref="H1:J1"/>
    <mergeCell ref="E20:F20"/>
    <mergeCell ref="B2:H2"/>
    <mergeCell ref="B4:B5"/>
    <mergeCell ref="C4:D4"/>
    <mergeCell ref="E4:F4"/>
    <mergeCell ref="G4:H4"/>
    <mergeCell ref="B20:D20"/>
  </mergeCells>
  <printOptions horizontalCentered="1"/>
  <pageMargins left="0.7874015748031497" right="0.3937007874015748" top="0.29527559055118113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23"/>
  <sheetViews>
    <sheetView zoomScalePageLayoutView="0" workbookViewId="0" topLeftCell="A1">
      <selection activeCell="J10" sqref="J10"/>
    </sheetView>
  </sheetViews>
  <sheetFormatPr defaultColWidth="9.00390625" defaultRowHeight="12.75"/>
  <cols>
    <col min="1" max="1" width="2.125" style="0" customWidth="1"/>
    <col min="2" max="2" width="31.375" style="0" customWidth="1"/>
    <col min="3" max="3" width="15.00390625" style="0" customWidth="1"/>
    <col min="4" max="8" width="13.25390625" style="0" customWidth="1"/>
  </cols>
  <sheetData>
    <row r="1" spans="8:10" ht="20.25" customHeight="1">
      <c r="H1" s="272" t="s">
        <v>74</v>
      </c>
      <c r="I1" s="272"/>
      <c r="J1" s="272"/>
    </row>
    <row r="2" spans="2:8" ht="36" customHeight="1">
      <c r="B2" s="281" t="s">
        <v>117</v>
      </c>
      <c r="C2" s="281"/>
      <c r="D2" s="281"/>
      <c r="E2" s="281"/>
      <c r="F2" s="281"/>
      <c r="G2" s="281"/>
      <c r="H2" s="281"/>
    </row>
    <row r="3" spans="2:8" ht="30.75" customHeight="1" thickBot="1">
      <c r="B3" s="68"/>
      <c r="C3" s="68"/>
      <c r="D3" s="68"/>
      <c r="E3" s="68"/>
      <c r="F3" s="68"/>
      <c r="G3" s="68"/>
      <c r="H3" s="68"/>
    </row>
    <row r="4" spans="2:8" ht="24" customHeight="1" thickBot="1">
      <c r="B4" s="282" t="s">
        <v>76</v>
      </c>
      <c r="C4" s="277" t="s">
        <v>47</v>
      </c>
      <c r="D4" s="278"/>
      <c r="E4" s="278" t="s">
        <v>18</v>
      </c>
      <c r="F4" s="278"/>
      <c r="G4" s="278" t="s">
        <v>48</v>
      </c>
      <c r="H4" s="279"/>
    </row>
    <row r="5" spans="2:8" ht="16.5" customHeight="1" thickBot="1">
      <c r="B5" s="283"/>
      <c r="C5" s="69" t="s">
        <v>2</v>
      </c>
      <c r="D5" s="70" t="s">
        <v>49</v>
      </c>
      <c r="E5" s="70" t="s">
        <v>2</v>
      </c>
      <c r="F5" s="70" t="s">
        <v>49</v>
      </c>
      <c r="G5" s="70" t="s">
        <v>2</v>
      </c>
      <c r="H5" s="71" t="s">
        <v>49</v>
      </c>
    </row>
    <row r="6" spans="2:8" ht="25.5" customHeight="1" thickBot="1">
      <c r="B6" s="103"/>
      <c r="C6" s="109">
        <f aca="true" t="shared" si="0" ref="C6:H6">SUM(C7:C12)</f>
        <v>4210</v>
      </c>
      <c r="D6" s="110">
        <f t="shared" si="0"/>
        <v>100</v>
      </c>
      <c r="E6" s="111">
        <f t="shared" si="0"/>
        <v>1761</v>
      </c>
      <c r="F6" s="112">
        <f t="shared" si="0"/>
        <v>100</v>
      </c>
      <c r="G6" s="111">
        <f t="shared" si="0"/>
        <v>2449</v>
      </c>
      <c r="H6" s="113">
        <f t="shared" si="0"/>
        <v>100</v>
      </c>
    </row>
    <row r="7" spans="2:12" ht="15.75">
      <c r="B7" s="177" t="s">
        <v>50</v>
      </c>
      <c r="C7" s="175">
        <f aca="true" t="shared" si="1" ref="C7:C12">E7+G7</f>
        <v>523</v>
      </c>
      <c r="D7" s="105">
        <f>C7/C6%</f>
        <v>12.422802850356295</v>
      </c>
      <c r="E7" s="106">
        <v>269</v>
      </c>
      <c r="F7" s="77">
        <f>E7/E6%</f>
        <v>15.275411697898921</v>
      </c>
      <c r="G7" s="104">
        <v>254</v>
      </c>
      <c r="H7" s="174">
        <f>G7/G6%</f>
        <v>10.37158023683136</v>
      </c>
      <c r="L7" s="6"/>
    </row>
    <row r="8" spans="2:8" ht="15.75">
      <c r="B8" s="178" t="s">
        <v>51</v>
      </c>
      <c r="C8" s="175">
        <f t="shared" si="1"/>
        <v>673</v>
      </c>
      <c r="D8" s="75">
        <f>C8/C6%</f>
        <v>15.985748218527315</v>
      </c>
      <c r="E8" s="76">
        <v>337</v>
      </c>
      <c r="F8" s="77">
        <f>E8/E6%</f>
        <v>19.136854060193073</v>
      </c>
      <c r="G8" s="74">
        <v>336</v>
      </c>
      <c r="H8" s="78">
        <f>G8/G6%</f>
        <v>13.719885667619437</v>
      </c>
    </row>
    <row r="9" spans="2:8" ht="15.75">
      <c r="B9" s="178" t="s">
        <v>52</v>
      </c>
      <c r="C9" s="175">
        <f t="shared" si="1"/>
        <v>531</v>
      </c>
      <c r="D9" s="75">
        <f>C9/C6%</f>
        <v>12.612826603325415</v>
      </c>
      <c r="E9" s="76">
        <v>270</v>
      </c>
      <c r="F9" s="77">
        <f>E9/E6%</f>
        <v>15.332197614991482</v>
      </c>
      <c r="G9" s="74">
        <v>261</v>
      </c>
      <c r="H9" s="78">
        <f>G9/G6%</f>
        <v>10.657411188240099</v>
      </c>
    </row>
    <row r="10" spans="2:8" ht="15.75">
      <c r="B10" s="178" t="s">
        <v>53</v>
      </c>
      <c r="C10" s="175">
        <f t="shared" si="1"/>
        <v>717</v>
      </c>
      <c r="D10" s="75">
        <f>C10/C6%</f>
        <v>17.03087885985748</v>
      </c>
      <c r="E10" s="76">
        <v>323</v>
      </c>
      <c r="F10" s="77">
        <f>E10/E6%</f>
        <v>18.34185122089722</v>
      </c>
      <c r="G10" s="74">
        <v>394</v>
      </c>
      <c r="H10" s="78">
        <f>G10/G6%</f>
        <v>16.088199265006125</v>
      </c>
    </row>
    <row r="11" spans="2:8" ht="15.75">
      <c r="B11" s="178" t="s">
        <v>54</v>
      </c>
      <c r="C11" s="175">
        <f t="shared" si="1"/>
        <v>661</v>
      </c>
      <c r="D11" s="75">
        <f>C11/C6%</f>
        <v>15.700712589073634</v>
      </c>
      <c r="E11" s="76">
        <v>231</v>
      </c>
      <c r="F11" s="77">
        <f>E11/E6%</f>
        <v>13.117546848381602</v>
      </c>
      <c r="G11" s="74">
        <v>430</v>
      </c>
      <c r="H11" s="78">
        <f>G11/G6%</f>
        <v>17.55818701510821</v>
      </c>
    </row>
    <row r="12" spans="2:8" ht="16.5" thickBot="1">
      <c r="B12" s="179" t="s">
        <v>55</v>
      </c>
      <c r="C12" s="176">
        <f t="shared" si="1"/>
        <v>1105</v>
      </c>
      <c r="D12" s="85">
        <f>C12/C6%</f>
        <v>26.247030878859857</v>
      </c>
      <c r="E12" s="86">
        <v>331</v>
      </c>
      <c r="F12" s="87">
        <f>E12/E6%</f>
        <v>18.796138557637708</v>
      </c>
      <c r="G12" s="88">
        <v>774</v>
      </c>
      <c r="H12" s="89">
        <f>G12/G6%</f>
        <v>31.604736627194775</v>
      </c>
    </row>
    <row r="13" spans="2:8" ht="15.75">
      <c r="B13" s="80"/>
      <c r="C13" s="81"/>
      <c r="D13" s="82"/>
      <c r="E13" s="83"/>
      <c r="F13" s="84"/>
      <c r="G13" s="81"/>
      <c r="H13" s="84"/>
    </row>
    <row r="14" spans="2:8" ht="43.5" customHeight="1" thickBot="1">
      <c r="B14" s="284" t="s">
        <v>95</v>
      </c>
      <c r="C14" s="284"/>
      <c r="D14" s="284"/>
      <c r="E14" s="284"/>
      <c r="F14" s="284"/>
      <c r="G14" s="284"/>
      <c r="H14" s="284"/>
    </row>
    <row r="15" spans="2:8" ht="24" customHeight="1" thickBot="1">
      <c r="B15" s="282" t="s">
        <v>76</v>
      </c>
      <c r="C15" s="277" t="s">
        <v>47</v>
      </c>
      <c r="D15" s="278"/>
      <c r="E15" s="278" t="s">
        <v>18</v>
      </c>
      <c r="F15" s="278"/>
      <c r="G15" s="278" t="s">
        <v>48</v>
      </c>
      <c r="H15" s="279"/>
    </row>
    <row r="16" spans="2:8" ht="16.5" customHeight="1" thickBot="1">
      <c r="B16" s="283"/>
      <c r="C16" s="69" t="s">
        <v>2</v>
      </c>
      <c r="D16" s="70" t="s">
        <v>49</v>
      </c>
      <c r="E16" s="70" t="s">
        <v>2</v>
      </c>
      <c r="F16" s="70" t="s">
        <v>49</v>
      </c>
      <c r="G16" s="70" t="s">
        <v>2</v>
      </c>
      <c r="H16" s="71" t="s">
        <v>49</v>
      </c>
    </row>
    <row r="17" spans="2:8" ht="25.5" customHeight="1" thickBot="1">
      <c r="B17" s="103"/>
      <c r="C17" s="137">
        <f aca="true" t="shared" si="2" ref="C17:H17">SUM(C18:C23)</f>
        <v>5680</v>
      </c>
      <c r="D17" s="138">
        <f t="shared" si="2"/>
        <v>100</v>
      </c>
      <c r="E17" s="139">
        <f t="shared" si="2"/>
        <v>2577</v>
      </c>
      <c r="F17" s="140">
        <f t="shared" si="2"/>
        <v>100</v>
      </c>
      <c r="G17" s="139">
        <f t="shared" si="2"/>
        <v>3103</v>
      </c>
      <c r="H17" s="141">
        <f t="shared" si="2"/>
        <v>100</v>
      </c>
    </row>
    <row r="18" spans="2:8" ht="15.75">
      <c r="B18" s="177" t="s">
        <v>50</v>
      </c>
      <c r="C18" s="175">
        <f aca="true" t="shared" si="3" ref="C18:C23">E18+G18</f>
        <v>453</v>
      </c>
      <c r="D18" s="105">
        <f>C18/C17%</f>
        <v>7.975352112676057</v>
      </c>
      <c r="E18" s="106">
        <v>251</v>
      </c>
      <c r="F18" s="107">
        <f>E18/E17%</f>
        <v>9.74000776096236</v>
      </c>
      <c r="G18" s="104">
        <v>202</v>
      </c>
      <c r="H18" s="108">
        <f>G18/G17%</f>
        <v>6.509829197550757</v>
      </c>
    </row>
    <row r="19" spans="2:8" ht="15.75">
      <c r="B19" s="178" t="s">
        <v>51</v>
      </c>
      <c r="C19" s="175">
        <f t="shared" si="3"/>
        <v>1166</v>
      </c>
      <c r="D19" s="75">
        <f>C19/C17%</f>
        <v>20.528169014084508</v>
      </c>
      <c r="E19" s="76">
        <v>656</v>
      </c>
      <c r="F19" s="77">
        <f>E19/E17%</f>
        <v>25.45595653861079</v>
      </c>
      <c r="G19" s="74">
        <v>510</v>
      </c>
      <c r="H19" s="78">
        <f>G19/G17%</f>
        <v>16.43570737995488</v>
      </c>
    </row>
    <row r="20" spans="2:8" ht="15.75">
      <c r="B20" s="178" t="s">
        <v>52</v>
      </c>
      <c r="C20" s="175">
        <f t="shared" si="3"/>
        <v>768</v>
      </c>
      <c r="D20" s="75">
        <f>C20/C17%</f>
        <v>13.521126760563382</v>
      </c>
      <c r="E20" s="76">
        <v>373</v>
      </c>
      <c r="F20" s="77">
        <f>E20/E17%</f>
        <v>14.47419480015522</v>
      </c>
      <c r="G20" s="74">
        <v>395</v>
      </c>
      <c r="H20" s="78">
        <f>G20/G17%</f>
        <v>12.729616500161134</v>
      </c>
    </row>
    <row r="21" spans="2:8" ht="15.75">
      <c r="B21" s="178" t="s">
        <v>53</v>
      </c>
      <c r="C21" s="175">
        <f t="shared" si="3"/>
        <v>935</v>
      </c>
      <c r="D21" s="75">
        <f>C21/C17%</f>
        <v>16.461267605633804</v>
      </c>
      <c r="E21" s="76">
        <v>423</v>
      </c>
      <c r="F21" s="77">
        <f>E21/E17%</f>
        <v>16.41443538998836</v>
      </c>
      <c r="G21" s="74">
        <v>512</v>
      </c>
      <c r="H21" s="78">
        <f>G21/G17%</f>
        <v>16.500161134386076</v>
      </c>
    </row>
    <row r="22" spans="2:8" ht="15.75">
      <c r="B22" s="178" t="s">
        <v>54</v>
      </c>
      <c r="C22" s="175">
        <f t="shared" si="3"/>
        <v>1042</v>
      </c>
      <c r="D22" s="75">
        <f>C22/C17%</f>
        <v>18.345070422535212</v>
      </c>
      <c r="E22" s="76">
        <v>399</v>
      </c>
      <c r="F22" s="77">
        <f>E22/E17%</f>
        <v>15.483119906868453</v>
      </c>
      <c r="G22" s="74">
        <v>643</v>
      </c>
      <c r="H22" s="78">
        <f>G22/G17%</f>
        <v>20.72188204962939</v>
      </c>
    </row>
    <row r="23" spans="2:8" ht="16.5" thickBot="1">
      <c r="B23" s="179" t="s">
        <v>55</v>
      </c>
      <c r="C23" s="176">
        <f t="shared" si="3"/>
        <v>1316</v>
      </c>
      <c r="D23" s="85">
        <f>C23/C17%</f>
        <v>23.169014084507044</v>
      </c>
      <c r="E23" s="86">
        <v>475</v>
      </c>
      <c r="F23" s="87">
        <f>E23/E17%</f>
        <v>18.432285603414822</v>
      </c>
      <c r="G23" s="88">
        <v>841</v>
      </c>
      <c r="H23" s="89">
        <f>G23/G17%</f>
        <v>27.102803738317757</v>
      </c>
    </row>
  </sheetData>
  <sheetProtection/>
  <mergeCells count="11">
    <mergeCell ref="B14:H14"/>
    <mergeCell ref="B15:B16"/>
    <mergeCell ref="C15:D15"/>
    <mergeCell ref="E15:F15"/>
    <mergeCell ref="G15:H15"/>
    <mergeCell ref="H1:J1"/>
    <mergeCell ref="B2:H2"/>
    <mergeCell ref="B4:B5"/>
    <mergeCell ref="C4:D4"/>
    <mergeCell ref="E4:F4"/>
    <mergeCell ref="G4:H4"/>
  </mergeCells>
  <printOptions horizontalCentered="1"/>
  <pageMargins left="0.5905511811023623" right="0.1968503937007874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KGÓRSKA</cp:lastModifiedBy>
  <cp:lastPrinted>2015-11-03T11:09:31Z</cp:lastPrinted>
  <dcterms:created xsi:type="dcterms:W3CDTF">1997-02-26T13:46:56Z</dcterms:created>
  <dcterms:modified xsi:type="dcterms:W3CDTF">2015-11-03T13:05:18Z</dcterms:modified>
  <cp:category/>
  <cp:version/>
  <cp:contentType/>
  <cp:contentStatus/>
</cp:coreProperties>
</file>