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510" activeTab="1"/>
  </bookViews>
  <sheets>
    <sheet name="Stan -VIII- 2015" sheetId="1" r:id="rId1"/>
    <sheet name="Bez. w szczeg. syt." sheetId="2" r:id="rId2"/>
    <sheet name="Dynamika 2015" sheetId="3" r:id="rId3"/>
    <sheet name="Stopa bez.2015" sheetId="4" r:id="rId4"/>
    <sheet name="struk.VIII 2015" sheetId="5" r:id="rId5"/>
    <sheet name="czas poz. bez pracy VIII 2015" sheetId="6" r:id="rId6"/>
  </sheets>
  <definedNames>
    <definedName name="_xlnm.Print_Area" localSheetId="1">'Bez. w szczeg. syt.'!$A$1:$M$19</definedName>
    <definedName name="_xlnm.Print_Area" localSheetId="5">'czas poz. bez pracy VIII 2015'!$A$1:$I$23</definedName>
    <definedName name="_xlnm.Print_Area" localSheetId="0">'Stan -VIII- 2015'!$A$1:$H$37</definedName>
    <definedName name="_xlnm.Print_Area" localSheetId="4">'struk.VIII 2015'!$A$1:$I$30</definedName>
  </definedNames>
  <calcPr fullCalcOnLoad="1"/>
</workbook>
</file>

<file path=xl/sharedStrings.xml><?xml version="1.0" encoding="utf-8"?>
<sst xmlns="http://schemas.openxmlformats.org/spreadsheetml/2006/main" count="198" uniqueCount="119">
  <si>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</si>
  <si>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</si>
  <si>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</si>
  <si>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</si>
  <si>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</si>
  <si>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</si>
  <si>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</si>
  <si>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</si>
  <si>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</si>
  <si>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</si>
  <si>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</si>
  <si>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</si>
  <si>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</si>
  <si>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</si>
  <si>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</si>
  <si>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</si>
  <si>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</si>
  <si>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</si>
  <si>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</si>
  <si>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</si>
  <si>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</si>
  <si>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</si>
  <si>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</si>
  <si>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</si>
  <si>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</si>
  <si>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</si>
  <si>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Liczba bezrobotnych ogółem w gminach Powiatu Jeleniogórskiego i Miasta Jeleniej Góry</t>
  </si>
  <si>
    <t>Ogółem</t>
  </si>
  <si>
    <t>Kobiety</t>
  </si>
  <si>
    <t>Z prawem do zasiłku</t>
  </si>
  <si>
    <t>Powyżej          50 roku             życia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</si>
  <si>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</si>
  <si>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</si>
  <si>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</si>
  <si>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</si>
  <si>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</si>
  <si>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</si>
  <si>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</si>
  <si>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</si>
  <si>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</si>
  <si>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</si>
  <si>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</si>
  <si>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</si>
  <si>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</si>
  <si>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</si>
  <si>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</si>
  <si>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</si>
  <si>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</si>
  <si>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</si>
  <si>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</si>
  <si>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</si>
  <si>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</si>
  <si>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</si>
  <si>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</si>
  <si>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</si>
  <si>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</si>
  <si>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</si>
  <si>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</si>
  <si>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</si>
  <si>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</si>
  <si>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</si>
  <si>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</si>
  <si>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</si>
  <si>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</si>
  <si>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</si>
  <si>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</si>
  <si>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</si>
  <si>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</si>
  <si>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</si>
  <si>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</si>
  <si>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</si>
  <si>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</si>
  <si>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</si>
  <si>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</si>
  <si>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</si>
  <si>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</si>
  <si>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Czas pozostawania bez pracy</t>
  </si>
  <si>
    <t>31 XII 2013</t>
  </si>
  <si>
    <t xml:space="preserve">ROK </t>
  </si>
  <si>
    <t xml:space="preserve">ROK  </t>
  </si>
  <si>
    <t>31 XII 2014</t>
  </si>
  <si>
    <t>Grupy wieku</t>
  </si>
  <si>
    <t>Wykształcenie</t>
  </si>
  <si>
    <t>Staż pracy</t>
  </si>
  <si>
    <t>GMINY</t>
  </si>
  <si>
    <r>
      <t xml:space="preserve">Liczba bezrobotnych ogółem oraz dynamika bezrobocia                                    </t>
    </r>
    <r>
      <rPr>
        <b/>
        <i/>
        <sz val="15"/>
        <color indexed="60"/>
        <rFont val="Times New Roman"/>
        <family val="1"/>
      </rPr>
      <t xml:space="preserve"> Powiatowy Urząd Pracy w Jeleniej Górze</t>
    </r>
  </si>
  <si>
    <t>Do 30-go roku           życia</t>
  </si>
  <si>
    <t>korzystający ze świadczeń z pomocy społecznej</t>
  </si>
  <si>
    <t>Posiadający co najmniej jedno dziecko do 6 roku życia</t>
  </si>
  <si>
    <t>Posiadający co najmniej jedno dziecko niepełnosprawne do 18 roku życia</t>
  </si>
  <si>
    <t xml:space="preserve">Bezrobotni zarejestrowani                            wg stanu na  31 XII 2014 r. </t>
  </si>
  <si>
    <t xml:space="preserve">                                w tym do 25-go roku           życia</t>
  </si>
  <si>
    <t>Dynamika XII/2014 = 100 %</t>
  </si>
  <si>
    <t>31 I 2015</t>
  </si>
  <si>
    <t>Kształtowanie się stopy bezrobocia w poszczególnych miesiącach 2015 roku  i w grudniu 2014 roku</t>
  </si>
  <si>
    <t>Dynamika 31 XII 2014 = 100 %</t>
  </si>
  <si>
    <t>Struktura bezrobotnych według czasu pozostawania bez pracy -  stan na 31 grudnia  2014r.</t>
  </si>
  <si>
    <t>Bezrobotni będący w szczególnej sytuacji na rynku pracy</t>
  </si>
  <si>
    <t xml:space="preserve">28 II 2015 </t>
  </si>
  <si>
    <t>28 II 2015</t>
  </si>
  <si>
    <t>Tabela nr 2</t>
  </si>
  <si>
    <t>Długotrwale bezrobotne</t>
  </si>
  <si>
    <t>31 III 2015</t>
  </si>
  <si>
    <t xml:space="preserve">stopa bezrobocia %  </t>
  </si>
  <si>
    <t xml:space="preserve">stopa bezrobocia % </t>
  </si>
  <si>
    <t>30 IV 2015</t>
  </si>
  <si>
    <t>31 V 2015</t>
  </si>
  <si>
    <t>30 VI 2015</t>
  </si>
  <si>
    <t>31 VII 2015</t>
  </si>
  <si>
    <t>31 VIII 2015</t>
  </si>
  <si>
    <t>Bezrobotni zarejestrowani  -                                        stan na 31 VIII 2015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</si>
  <si>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I-VIII / 2015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</si>
  <si>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VIII / 2015 </t>
    </r>
  </si>
  <si>
    <t>Stopa bezrobocia (w %)  -  stan w końcu lipca 2015 r.</t>
  </si>
  <si>
    <t>Bezrobotni  zarejestrowani                                      -   stan na  31 VIII 2015 r.</t>
  </si>
  <si>
    <t>Bezrobotni zarejestrowani                                     wg stanu na  31 VIII 2015 r.</t>
  </si>
  <si>
    <t>Struktura bezrobotnych według czasu pozostawania bez pracy - stan na 31 sierpnia 2015 r.</t>
  </si>
  <si>
    <t>Struktura bezrobotnych według wieku, poziomu wykształcenia, stażu pracy,                                              według stanu na 31 sierpnia 2015 r.</t>
  </si>
  <si>
    <t xml:space="preserve">Liczba bezrobotnych ogółem oraz dynamika bezrobocia:  grudzień 2014 r. - sierpień2015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</si>
</sst>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b/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8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26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1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3" fontId="19" fillId="32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64" fontId="8" fillId="32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30" fillId="32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1" fillId="0" borderId="0" xfId="0" applyFont="1" applyAlignment="1">
      <alignment/>
    </xf>
    <xf numFmtId="0" fontId="16" fillId="0" borderId="0" xfId="0" applyFont="1" applyAlignment="1">
      <alignment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0" fontId="34" fillId="0" borderId="1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165" fontId="35" fillId="0" borderId="10" xfId="0" applyNumberFormat="1" applyFont="1" applyBorder="1" applyAlignment="1">
      <alignment horizontal="right"/>
    </xf>
    <xf numFmtId="165" fontId="35" fillId="0" borderId="20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5" fillId="0" borderId="0" xfId="0" applyNumberFormat="1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165" fontId="35" fillId="0" borderId="0" xfId="0" applyNumberFormat="1" applyFont="1" applyBorder="1" applyAlignment="1">
      <alignment horizontal="right"/>
    </xf>
    <xf numFmtId="165" fontId="35" fillId="0" borderId="21" xfId="0" applyNumberFormat="1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165" fontId="35" fillId="0" borderId="21" xfId="0" applyNumberFormat="1" applyFont="1" applyBorder="1" applyAlignment="1">
      <alignment horizontal="right"/>
    </xf>
    <xf numFmtId="3" fontId="35" fillId="0" borderId="21" xfId="0" applyNumberFormat="1" applyFont="1" applyBorder="1" applyAlignment="1">
      <alignment horizontal="right"/>
    </xf>
    <xf numFmtId="165" fontId="35" fillId="0" borderId="22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5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/>
    </xf>
    <xf numFmtId="0" fontId="26" fillId="0" borderId="18" xfId="0" applyFont="1" applyBorder="1" applyAlignment="1">
      <alignment horizontal="right"/>
    </xf>
    <xf numFmtId="166" fontId="35" fillId="0" borderId="10" xfId="0" applyNumberFormat="1" applyFont="1" applyBorder="1" applyAlignment="1">
      <alignment horizontal="right"/>
    </xf>
    <xf numFmtId="166" fontId="35" fillId="0" borderId="21" xfId="0" applyNumberFormat="1" applyFont="1" applyBorder="1" applyAlignment="1">
      <alignment horizontal="right"/>
    </xf>
    <xf numFmtId="0" fontId="26" fillId="0" borderId="16" xfId="0" applyFont="1" applyBorder="1" applyAlignment="1">
      <alignment horizontal="center" wrapText="1"/>
    </xf>
    <xf numFmtId="49" fontId="14" fillId="0" borderId="23" xfId="0" applyNumberFormat="1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3" fontId="35" fillId="0" borderId="25" xfId="0" applyNumberFormat="1" applyFont="1" applyBorder="1" applyAlignment="1">
      <alignment horizontal="right"/>
    </xf>
    <xf numFmtId="165" fontId="35" fillId="0" borderId="25" xfId="0" applyNumberFormat="1" applyFont="1" applyBorder="1" applyAlignment="1">
      <alignment horizontal="right"/>
    </xf>
    <xf numFmtId="0" fontId="35" fillId="0" borderId="25" xfId="0" applyFont="1" applyBorder="1" applyAlignment="1">
      <alignment horizontal="right"/>
    </xf>
    <xf numFmtId="165" fontId="35" fillId="0" borderId="25" xfId="0" applyNumberFormat="1" applyFont="1" applyBorder="1" applyAlignment="1">
      <alignment horizontal="right"/>
    </xf>
    <xf numFmtId="165" fontId="35" fillId="0" borderId="26" xfId="0" applyNumberFormat="1" applyFont="1" applyBorder="1" applyAlignment="1">
      <alignment horizontal="right"/>
    </xf>
    <xf numFmtId="3" fontId="25" fillId="32" borderId="16" xfId="0" applyNumberFormat="1" applyFont="1" applyFill="1" applyBorder="1" applyAlignment="1">
      <alignment horizontal="right"/>
    </xf>
    <xf numFmtId="166" fontId="25" fillId="32" borderId="17" xfId="0" applyNumberFormat="1" applyFont="1" applyFill="1" applyBorder="1" applyAlignment="1">
      <alignment horizontal="right"/>
    </xf>
    <xf numFmtId="3" fontId="25" fillId="32" borderId="17" xfId="0" applyNumberFormat="1" applyFont="1" applyFill="1" applyBorder="1" applyAlignment="1">
      <alignment horizontal="right"/>
    </xf>
    <xf numFmtId="165" fontId="25" fillId="32" borderId="17" xfId="0" applyNumberFormat="1" applyFont="1" applyFill="1" applyBorder="1" applyAlignment="1">
      <alignment horizontal="right"/>
    </xf>
    <xf numFmtId="165" fontId="25" fillId="32" borderId="18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3" fontId="35" fillId="0" borderId="27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3" fontId="25" fillId="32" borderId="25" xfId="0" applyNumberFormat="1" applyFont="1" applyFill="1" applyBorder="1" applyAlignment="1">
      <alignment horizontal="right"/>
    </xf>
    <xf numFmtId="166" fontId="25" fillId="32" borderId="25" xfId="0" applyNumberFormat="1" applyFont="1" applyFill="1" applyBorder="1" applyAlignment="1">
      <alignment horizontal="right"/>
    </xf>
    <xf numFmtId="166" fontId="25" fillId="32" borderId="26" xfId="0" applyNumberFormat="1" applyFont="1" applyFill="1" applyBorder="1" applyAlignment="1">
      <alignment horizontal="right"/>
    </xf>
    <xf numFmtId="165" fontId="25" fillId="32" borderId="25" xfId="0" applyNumberFormat="1" applyFont="1" applyFill="1" applyBorder="1" applyAlignment="1">
      <alignment horizontal="right"/>
    </xf>
    <xf numFmtId="165" fontId="25" fillId="32" borderId="26" xfId="0" applyNumberFormat="1" applyFont="1" applyFill="1" applyBorder="1" applyAlignment="1">
      <alignment horizontal="right"/>
    </xf>
    <xf numFmtId="0" fontId="37" fillId="0" borderId="13" xfId="0" applyFont="1" applyBorder="1" applyAlignment="1">
      <alignment horizontal="right"/>
    </xf>
    <xf numFmtId="3" fontId="37" fillId="4" borderId="15" xfId="0" applyNumberFormat="1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2" fontId="37" fillId="0" borderId="14" xfId="0" applyNumberFormat="1" applyFont="1" applyBorder="1" applyAlignment="1">
      <alignment horizontal="center"/>
    </xf>
    <xf numFmtId="0" fontId="38" fillId="0" borderId="0" xfId="0" applyFont="1" applyAlignment="1">
      <alignment/>
    </xf>
    <xf numFmtId="3" fontId="37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37" fillId="32" borderId="20" xfId="0" applyNumberFormat="1" applyFont="1" applyFill="1" applyBorder="1" applyAlignment="1">
      <alignment horizontal="center"/>
    </xf>
    <xf numFmtId="165" fontId="12" fillId="32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8" fillId="32" borderId="10" xfId="0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164" fontId="18" fillId="32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3" fontId="25" fillId="4" borderId="16" xfId="0" applyNumberFormat="1" applyFont="1" applyFill="1" applyBorder="1" applyAlignment="1">
      <alignment horizontal="right"/>
    </xf>
    <xf numFmtId="166" fontId="25" fillId="4" borderId="17" xfId="0" applyNumberFormat="1" applyFont="1" applyFill="1" applyBorder="1" applyAlignment="1">
      <alignment horizontal="right"/>
    </xf>
    <xf numFmtId="3" fontId="25" fillId="4" borderId="17" xfId="0" applyNumberFormat="1" applyFont="1" applyFill="1" applyBorder="1" applyAlignment="1">
      <alignment horizontal="right"/>
    </xf>
    <xf numFmtId="165" fontId="25" fillId="4" borderId="17" xfId="0" applyNumberFormat="1" applyFont="1" applyFill="1" applyBorder="1" applyAlignment="1">
      <alignment horizontal="right"/>
    </xf>
    <xf numFmtId="165" fontId="25" fillId="4" borderId="18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37" fillId="36" borderId="15" xfId="0" applyNumberFormat="1" applyFont="1" applyFill="1" applyBorder="1" applyAlignment="1">
      <alignment horizontal="center"/>
    </xf>
    <xf numFmtId="3" fontId="12" fillId="36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8" fillId="0" borderId="13" xfId="0" applyFont="1" applyBorder="1" applyAlignment="1">
      <alignment horizontal="right"/>
    </xf>
    <xf numFmtId="3" fontId="8" fillId="36" borderId="15" xfId="0" applyNumberFormat="1" applyFont="1" applyFill="1" applyBorder="1" applyAlignment="1">
      <alignment horizontal="center"/>
    </xf>
    <xf numFmtId="165" fontId="8" fillId="32" borderId="2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3" fontId="8" fillId="4" borderId="15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center"/>
    </xf>
    <xf numFmtId="3" fontId="10" fillId="4" borderId="10" xfId="0" applyNumberFormat="1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3" fontId="10" fillId="32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8" fillId="32" borderId="14" xfId="0" applyNumberFormat="1" applyFont="1" applyFill="1" applyBorder="1" applyAlignment="1">
      <alignment horizontal="center" vertical="center"/>
    </xf>
    <xf numFmtId="164" fontId="18" fillId="32" borderId="2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3" fontId="10" fillId="3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29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29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32" borderId="32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0" fontId="20" fillId="36" borderId="29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2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34" borderId="0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33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4">
      <selection activeCell="G16" sqref="G16:G29"/>
    </sheetView>
  </sheetViews>
  <sheetFormatPr defaultColWidth="9.00390625" defaultRowHeight="12.75"/>
  <cols>
    <col min="1" max="1" width="24.50390625" style="0" customWidth="1"/>
    <col min="2" max="2" width="15.625" style="0" customWidth="1"/>
    <col min="3" max="3" width="0.12890625" style="0" customWidth="1"/>
    <col min="4" max="4" width="15.625" style="0" customWidth="1"/>
    <col min="5" max="5" width="0.12890625" style="0" customWidth="1"/>
    <col min="6" max="7" width="15.625" style="0" customWidth="1"/>
  </cols>
  <sheetData>
    <row r="1" spans="1:7" ht="15">
      <c r="A1" s="1"/>
      <c r="B1" s="1"/>
      <c r="C1" s="1"/>
      <c r="D1" s="1"/>
      <c r="E1" s="1"/>
      <c r="F1" s="1"/>
      <c r="G1" s="57" t="s">
        <v>41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223" t="s">
        <v>85</v>
      </c>
      <c r="B3" s="223"/>
      <c r="C3" s="223"/>
      <c r="D3" s="223"/>
      <c r="E3" s="223"/>
      <c r="F3" s="223"/>
      <c r="G3" s="223"/>
    </row>
    <row r="4" spans="1:7" ht="27.75" customHeight="1">
      <c r="A4" s="223"/>
      <c r="B4" s="223"/>
      <c r="C4" s="223"/>
      <c r="D4" s="223"/>
      <c r="E4" s="223"/>
      <c r="F4" s="223"/>
      <c r="G4" s="223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224" t="s">
        <v>0</v>
      </c>
      <c r="B6" s="225" t="s">
        <v>1</v>
      </c>
      <c r="C6" s="225"/>
      <c r="D6" s="225"/>
      <c r="E6" s="224" t="s">
        <v>95</v>
      </c>
      <c r="F6" s="226"/>
      <c r="G6" s="226"/>
    </row>
    <row r="7" spans="1:7" ht="26.25">
      <c r="A7" s="224"/>
      <c r="B7" s="147" t="s">
        <v>2</v>
      </c>
      <c r="C7" s="227" t="s">
        <v>3</v>
      </c>
      <c r="D7" s="227"/>
      <c r="E7" s="227" t="s">
        <v>4</v>
      </c>
      <c r="F7" s="227"/>
      <c r="G7" s="148" t="s">
        <v>5</v>
      </c>
    </row>
    <row r="8" spans="1:7" ht="27" customHeight="1">
      <c r="A8" s="149" t="s">
        <v>77</v>
      </c>
      <c r="B8" s="150">
        <v>7166</v>
      </c>
      <c r="C8" s="200">
        <v>1054</v>
      </c>
      <c r="D8" s="201"/>
      <c r="E8" s="194">
        <f>B8/B9</f>
        <v>1.2616197183098592</v>
      </c>
      <c r="F8" s="195"/>
      <c r="G8" s="151">
        <f>C8/C9</f>
        <v>1.649452269170579</v>
      </c>
    </row>
    <row r="9" spans="1:7" s="4" customFormat="1" ht="27" customHeight="1">
      <c r="A9" s="118" t="s">
        <v>80</v>
      </c>
      <c r="B9" s="20">
        <v>5680</v>
      </c>
      <c r="C9" s="202">
        <v>639</v>
      </c>
      <c r="D9" s="203"/>
      <c r="E9" s="204">
        <v>1</v>
      </c>
      <c r="F9" s="205"/>
      <c r="G9" s="30">
        <v>1</v>
      </c>
    </row>
    <row r="10" spans="1:7" s="4" customFormat="1" ht="27" customHeight="1">
      <c r="A10" s="149" t="s">
        <v>108</v>
      </c>
      <c r="B10" s="150">
        <v>4567</v>
      </c>
      <c r="C10" s="185">
        <v>673</v>
      </c>
      <c r="D10" s="185"/>
      <c r="E10" s="194">
        <v>0.804</v>
      </c>
      <c r="F10" s="195"/>
      <c r="G10" s="151">
        <v>1.053</v>
      </c>
    </row>
    <row r="11" spans="1:7" ht="28.5" customHeight="1">
      <c r="A11" s="136" t="s">
        <v>109</v>
      </c>
      <c r="B11" s="137">
        <v>4466</v>
      </c>
      <c r="C11" s="199">
        <v>640</v>
      </c>
      <c r="D11" s="199"/>
      <c r="E11" s="186">
        <v>0.786</v>
      </c>
      <c r="F11" s="187"/>
      <c r="G11" s="138">
        <v>1.002</v>
      </c>
    </row>
    <row r="12" spans="1:8" ht="12.75" customHeight="1">
      <c r="A12" s="190"/>
      <c r="B12" s="190"/>
      <c r="C12" s="190"/>
      <c r="D12" s="190"/>
      <c r="E12" s="190"/>
      <c r="F12" s="190"/>
      <c r="G12" s="190"/>
      <c r="H12" s="6"/>
    </row>
    <row r="13" spans="1:7" ht="9" customHeight="1" hidden="1">
      <c r="A13" s="7"/>
      <c r="B13" s="8"/>
      <c r="C13" s="9"/>
      <c r="D13" s="9"/>
      <c r="E13" s="10"/>
      <c r="F13" s="10"/>
      <c r="G13" s="10"/>
    </row>
    <row r="14" spans="1:7" ht="31.5" customHeight="1">
      <c r="A14" s="220" t="s">
        <v>6</v>
      </c>
      <c r="B14" s="191" t="s">
        <v>110</v>
      </c>
      <c r="C14" s="191"/>
      <c r="D14" s="191"/>
      <c r="E14" s="191"/>
      <c r="F14" s="192" t="s">
        <v>111</v>
      </c>
      <c r="G14" s="191" t="s">
        <v>112</v>
      </c>
    </row>
    <row r="15" spans="1:7" ht="33" customHeight="1">
      <c r="A15" s="220"/>
      <c r="B15" s="221" t="s">
        <v>2</v>
      </c>
      <c r="C15" s="221"/>
      <c r="D15" s="222" t="s">
        <v>7</v>
      </c>
      <c r="E15" s="222"/>
      <c r="F15" s="193"/>
      <c r="G15" s="192"/>
    </row>
    <row r="16" spans="1:10" ht="17.25">
      <c r="A16" s="11" t="s">
        <v>8</v>
      </c>
      <c r="B16" s="188">
        <v>214</v>
      </c>
      <c r="C16" s="189"/>
      <c r="D16" s="188">
        <v>15</v>
      </c>
      <c r="E16" s="188"/>
      <c r="F16" s="12">
        <v>89</v>
      </c>
      <c r="G16" s="178">
        <v>73</v>
      </c>
      <c r="H16" s="13"/>
      <c r="I16" s="14"/>
      <c r="J16" s="15"/>
    </row>
    <row r="17" spans="1:10" ht="17.25">
      <c r="A17" s="11" t="s">
        <v>9</v>
      </c>
      <c r="B17" s="188">
        <v>208</v>
      </c>
      <c r="C17" s="189"/>
      <c r="D17" s="188">
        <v>31</v>
      </c>
      <c r="E17" s="188"/>
      <c r="F17" s="12">
        <v>73</v>
      </c>
      <c r="G17" s="178">
        <v>124</v>
      </c>
      <c r="I17" s="14"/>
      <c r="J17" s="15"/>
    </row>
    <row r="18" spans="1:10" ht="17.25">
      <c r="A18" s="11" t="s">
        <v>10</v>
      </c>
      <c r="B18" s="188">
        <v>174</v>
      </c>
      <c r="C18" s="189"/>
      <c r="D18" s="188">
        <v>25</v>
      </c>
      <c r="E18" s="188"/>
      <c r="F18" s="12">
        <v>124</v>
      </c>
      <c r="G18" s="178">
        <v>70</v>
      </c>
      <c r="I18" s="14"/>
      <c r="J18" s="15"/>
    </row>
    <row r="19" spans="1:10" ht="17.25">
      <c r="A19" s="11" t="s">
        <v>11</v>
      </c>
      <c r="B19" s="188">
        <v>427</v>
      </c>
      <c r="C19" s="189"/>
      <c r="D19" s="188">
        <v>49</v>
      </c>
      <c r="E19" s="188"/>
      <c r="F19" s="12">
        <v>109</v>
      </c>
      <c r="G19" s="178">
        <v>189</v>
      </c>
      <c r="I19" s="14"/>
      <c r="J19" s="15"/>
    </row>
    <row r="20" spans="1:10" ht="17.25">
      <c r="A20" s="11" t="s">
        <v>12</v>
      </c>
      <c r="B20" s="188">
        <v>475</v>
      </c>
      <c r="C20" s="189"/>
      <c r="D20" s="188">
        <v>49</v>
      </c>
      <c r="E20" s="188"/>
      <c r="F20" s="131">
        <v>99</v>
      </c>
      <c r="G20" s="178">
        <v>182</v>
      </c>
      <c r="I20" s="14"/>
      <c r="J20" s="15"/>
    </row>
    <row r="21" spans="1:10" ht="17.25">
      <c r="A21" s="11" t="s">
        <v>13</v>
      </c>
      <c r="B21" s="188">
        <v>188</v>
      </c>
      <c r="C21" s="189"/>
      <c r="D21" s="188">
        <v>27</v>
      </c>
      <c r="E21" s="188"/>
      <c r="F21" s="12">
        <v>73</v>
      </c>
      <c r="G21" s="178">
        <v>115</v>
      </c>
      <c r="I21" s="14"/>
      <c r="J21" s="15"/>
    </row>
    <row r="22" spans="1:10" ht="17.25">
      <c r="A22" s="11" t="s">
        <v>14</v>
      </c>
      <c r="B22" s="188">
        <v>355</v>
      </c>
      <c r="C22" s="189"/>
      <c r="D22" s="188">
        <v>36</v>
      </c>
      <c r="E22" s="188"/>
      <c r="F22" s="12">
        <v>104</v>
      </c>
      <c r="G22" s="178">
        <v>159</v>
      </c>
      <c r="I22" s="14"/>
      <c r="J22" s="15"/>
    </row>
    <row r="23" spans="1:10" ht="17.25">
      <c r="A23" s="11" t="s">
        <v>15</v>
      </c>
      <c r="B23" s="188">
        <v>246</v>
      </c>
      <c r="C23" s="189"/>
      <c r="D23" s="188">
        <v>29</v>
      </c>
      <c r="E23" s="188"/>
      <c r="F23" s="12">
        <v>17</v>
      </c>
      <c r="G23" s="178">
        <v>110</v>
      </c>
      <c r="I23" s="14"/>
      <c r="J23" s="15"/>
    </row>
    <row r="24" spans="1:10" ht="17.25">
      <c r="A24" s="11" t="s">
        <v>16</v>
      </c>
      <c r="B24" s="188">
        <v>265</v>
      </c>
      <c r="C24" s="189"/>
      <c r="D24" s="188">
        <v>32</v>
      </c>
      <c r="E24" s="188"/>
      <c r="F24" s="12">
        <v>112</v>
      </c>
      <c r="G24" s="178">
        <v>140</v>
      </c>
      <c r="I24" s="14"/>
      <c r="J24" s="15"/>
    </row>
    <row r="25" spans="1:15" ht="33" customHeight="1">
      <c r="A25" s="16" t="s">
        <v>17</v>
      </c>
      <c r="B25" s="179">
        <f>SUM(B16:C24)</f>
        <v>2552</v>
      </c>
      <c r="C25" s="180"/>
      <c r="D25" s="179">
        <f>SUM(D16:E24)</f>
        <v>293</v>
      </c>
      <c r="E25" s="180"/>
      <c r="F25" s="17">
        <f>SUM(F16:F24)</f>
        <v>800</v>
      </c>
      <c r="G25" s="17">
        <f>SUM(G16:G24)</f>
        <v>1162</v>
      </c>
      <c r="H25" s="18"/>
      <c r="I25" s="18"/>
      <c r="J25" s="18"/>
      <c r="K25" s="18"/>
      <c r="L25" s="18"/>
      <c r="M25" s="18"/>
      <c r="N25" s="18"/>
      <c r="O25" s="18"/>
    </row>
    <row r="26" spans="1:15" ht="10.5" customHeight="1">
      <c r="A26" s="19"/>
      <c r="B26" s="198"/>
      <c r="C26" s="198"/>
      <c r="D26" s="19"/>
      <c r="E26" s="19"/>
      <c r="F26" s="19"/>
      <c r="G26" s="19"/>
      <c r="H26" s="18"/>
      <c r="I26" s="18"/>
      <c r="J26" s="18"/>
      <c r="K26" s="18"/>
      <c r="L26" s="18"/>
      <c r="M26" s="18"/>
      <c r="N26" s="18"/>
      <c r="O26" s="18"/>
    </row>
    <row r="27" spans="1:15" ht="33" customHeight="1">
      <c r="A27" s="156" t="s">
        <v>18</v>
      </c>
      <c r="B27" s="197">
        <v>1914</v>
      </c>
      <c r="C27" s="197"/>
      <c r="D27" s="196">
        <v>347</v>
      </c>
      <c r="E27" s="196"/>
      <c r="F27" s="157">
        <v>1925</v>
      </c>
      <c r="G27" s="157">
        <v>1235</v>
      </c>
      <c r="H27" s="18"/>
      <c r="I27" s="18"/>
      <c r="J27" s="18"/>
      <c r="K27" s="18"/>
      <c r="L27" s="18"/>
      <c r="M27" s="18"/>
      <c r="N27" s="18"/>
      <c r="O27" s="18" t="s">
        <v>19</v>
      </c>
    </row>
    <row r="28" s="21" customFormat="1" ht="12" customHeight="1"/>
    <row r="29" spans="1:15" ht="36" customHeight="1">
      <c r="A29" s="22" t="s">
        <v>20</v>
      </c>
      <c r="B29" s="184">
        <f>B25+B27</f>
        <v>4466</v>
      </c>
      <c r="C29" s="184"/>
      <c r="D29" s="184">
        <f>D25+D27</f>
        <v>640</v>
      </c>
      <c r="E29" s="184"/>
      <c r="F29" s="5">
        <f>F25+F27</f>
        <v>2725</v>
      </c>
      <c r="G29" s="5">
        <f>G25+G27</f>
        <v>2397</v>
      </c>
      <c r="H29" s="18"/>
      <c r="I29" s="18"/>
      <c r="J29" s="18"/>
      <c r="K29" s="18"/>
      <c r="L29" s="18"/>
      <c r="M29" s="18"/>
      <c r="N29" s="18"/>
      <c r="O29" s="18"/>
    </row>
    <row r="30" spans="1:7" ht="12.75" customHeight="1">
      <c r="A30" s="23"/>
      <c r="B30" s="23"/>
      <c r="C30" s="23"/>
      <c r="D30" s="23"/>
      <c r="E30" s="23"/>
      <c r="F30" s="24"/>
      <c r="G30" s="24"/>
    </row>
    <row r="31" spans="1:7" ht="17.25">
      <c r="A31" s="209" t="s">
        <v>113</v>
      </c>
      <c r="B31" s="209"/>
      <c r="C31" s="209"/>
      <c r="D31" s="209"/>
      <c r="E31" s="209"/>
      <c r="F31" s="209"/>
      <c r="G31" s="209"/>
    </row>
    <row r="32" spans="1:7" ht="9" customHeight="1">
      <c r="A32" s="210"/>
      <c r="B32" s="210"/>
      <c r="C32" s="210"/>
      <c r="D32" s="210"/>
      <c r="E32" s="210"/>
      <c r="F32" s="210"/>
      <c r="G32" s="210"/>
    </row>
    <row r="33" spans="1:7" ht="29.25" customHeight="1">
      <c r="A33" s="211" t="s">
        <v>21</v>
      </c>
      <c r="B33" s="212"/>
      <c r="C33" s="213"/>
      <c r="D33" s="153">
        <v>0.101</v>
      </c>
      <c r="E33" s="25"/>
      <c r="F33" s="26"/>
      <c r="G33" s="1"/>
    </row>
    <row r="34" spans="1:7" ht="23.25" customHeight="1">
      <c r="A34" s="214" t="s">
        <v>22</v>
      </c>
      <c r="B34" s="215"/>
      <c r="C34" s="216"/>
      <c r="D34" s="27">
        <v>0.091</v>
      </c>
      <c r="E34" s="28"/>
      <c r="F34" s="26"/>
      <c r="G34" s="1"/>
    </row>
    <row r="35" spans="1:7" ht="23.25" customHeight="1">
      <c r="A35" s="217" t="s">
        <v>23</v>
      </c>
      <c r="B35" s="218"/>
      <c r="C35" s="219"/>
      <c r="D35" s="27">
        <v>0.12</v>
      </c>
      <c r="E35" s="28"/>
      <c r="F35" s="26"/>
      <c r="G35" s="1"/>
    </row>
    <row r="36" spans="1:7" ht="22.5" customHeight="1">
      <c r="A36" s="181" t="s">
        <v>24</v>
      </c>
      <c r="B36" s="182"/>
      <c r="C36" s="183"/>
      <c r="D36" s="29">
        <v>0.142</v>
      </c>
      <c r="E36" s="25"/>
      <c r="F36" s="26"/>
      <c r="G36" s="1"/>
    </row>
    <row r="37" spans="1:7" ht="23.25" customHeight="1">
      <c r="A37" s="206" t="s">
        <v>25</v>
      </c>
      <c r="B37" s="207"/>
      <c r="C37" s="208"/>
      <c r="D37" s="152">
        <v>0.057</v>
      </c>
      <c r="E37" s="25"/>
      <c r="F37" s="26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A3:G4"/>
    <mergeCell ref="A6:A7"/>
    <mergeCell ref="B6:D6"/>
    <mergeCell ref="E6:G6"/>
    <mergeCell ref="C7:D7"/>
    <mergeCell ref="E7:F7"/>
    <mergeCell ref="B18:C18"/>
    <mergeCell ref="B21:C21"/>
    <mergeCell ref="D21:E21"/>
    <mergeCell ref="B20:C20"/>
    <mergeCell ref="D20:E20"/>
    <mergeCell ref="D19:E19"/>
    <mergeCell ref="B19:C19"/>
    <mergeCell ref="B22:C22"/>
    <mergeCell ref="A14:A15"/>
    <mergeCell ref="D17:E17"/>
    <mergeCell ref="D16:E16"/>
    <mergeCell ref="D18:E18"/>
    <mergeCell ref="B15:C15"/>
    <mergeCell ref="B16:C16"/>
    <mergeCell ref="B14:E14"/>
    <mergeCell ref="D15:E15"/>
    <mergeCell ref="D22:E22"/>
    <mergeCell ref="C8:D8"/>
    <mergeCell ref="E8:F8"/>
    <mergeCell ref="C9:D9"/>
    <mergeCell ref="E9:F9"/>
    <mergeCell ref="A37:C37"/>
    <mergeCell ref="A31:G31"/>
    <mergeCell ref="A32:G32"/>
    <mergeCell ref="A33:C33"/>
    <mergeCell ref="A34:C34"/>
    <mergeCell ref="A35:C35"/>
    <mergeCell ref="E10:F10"/>
    <mergeCell ref="D27:E27"/>
    <mergeCell ref="B27:C27"/>
    <mergeCell ref="B23:C23"/>
    <mergeCell ref="D23:E23"/>
    <mergeCell ref="D24:E24"/>
    <mergeCell ref="D25:E25"/>
    <mergeCell ref="B26:C26"/>
    <mergeCell ref="B24:C24"/>
    <mergeCell ref="C11:D11"/>
    <mergeCell ref="B25:C25"/>
    <mergeCell ref="A36:C36"/>
    <mergeCell ref="B29:C29"/>
    <mergeCell ref="C10:D10"/>
    <mergeCell ref="D29:E29"/>
    <mergeCell ref="E11:F11"/>
    <mergeCell ref="B17:C17"/>
    <mergeCell ref="A12:G12"/>
    <mergeCell ref="G14:G15"/>
    <mergeCell ref="F14:F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N18" sqref="N18"/>
    </sheetView>
  </sheetViews>
  <sheetFormatPr defaultColWidth="9.00390625" defaultRowHeight="12.75"/>
  <cols>
    <col min="1" max="1" width="19.00390625" style="0" customWidth="1"/>
    <col min="2" max="3" width="8.50390625" style="0" customWidth="1"/>
    <col min="4" max="4" width="8.875" style="0" customWidth="1"/>
    <col min="5" max="5" width="10.50390625" style="0" customWidth="1"/>
    <col min="6" max="6" width="9.50390625" style="0" customWidth="1"/>
    <col min="7" max="7" width="10.125" style="0" customWidth="1"/>
    <col min="8" max="8" width="10.50390625" style="0" customWidth="1"/>
    <col min="9" max="9" width="9.50390625" style="0" customWidth="1"/>
    <col min="10" max="10" width="11.50390625" style="0" customWidth="1"/>
    <col min="11" max="11" width="10.875" style="0" customWidth="1"/>
    <col min="12" max="12" width="12.625" style="0" customWidth="1"/>
    <col min="13" max="13" width="8.625" style="0" customWidth="1"/>
    <col min="14" max="14" width="18.875" style="0" customWidth="1"/>
  </cols>
  <sheetData>
    <row r="1" spans="12:13" ht="16.5">
      <c r="L1" s="135" t="s">
        <v>100</v>
      </c>
      <c r="M1" s="135"/>
    </row>
    <row r="2" spans="1:13" ht="6.75" customHeight="1">
      <c r="A2" s="235" t="s">
        <v>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3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33.75" customHeight="1">
      <c r="A4" s="237" t="s">
        <v>84</v>
      </c>
      <c r="B4" s="238" t="s">
        <v>114</v>
      </c>
      <c r="C4" s="239"/>
      <c r="D4" s="239"/>
      <c r="E4" s="240"/>
      <c r="F4" s="241" t="s">
        <v>97</v>
      </c>
      <c r="G4" s="242"/>
      <c r="H4" s="242"/>
      <c r="I4" s="242"/>
      <c r="J4" s="242"/>
      <c r="K4" s="242"/>
      <c r="L4" s="242"/>
      <c r="M4" s="243"/>
    </row>
    <row r="5" spans="1:14" ht="76.5" customHeight="1">
      <c r="A5" s="237"/>
      <c r="B5" s="140" t="s">
        <v>27</v>
      </c>
      <c r="C5" s="140" t="s">
        <v>28</v>
      </c>
      <c r="D5" s="141" t="s">
        <v>29</v>
      </c>
      <c r="E5" s="141" t="s">
        <v>75</v>
      </c>
      <c r="F5" s="141" t="s">
        <v>86</v>
      </c>
      <c r="G5" s="141" t="s">
        <v>91</v>
      </c>
      <c r="H5" s="141" t="s">
        <v>101</v>
      </c>
      <c r="I5" s="141" t="s">
        <v>30</v>
      </c>
      <c r="J5" s="141" t="s">
        <v>87</v>
      </c>
      <c r="K5" s="141" t="s">
        <v>88</v>
      </c>
      <c r="L5" s="141" t="s">
        <v>89</v>
      </c>
      <c r="M5" s="141" t="s">
        <v>31</v>
      </c>
      <c r="N5" s="31"/>
    </row>
    <row r="6" spans="1:14" ht="21" customHeight="1">
      <c r="A6" s="32" t="s">
        <v>8</v>
      </c>
      <c r="B6" s="33">
        <v>214</v>
      </c>
      <c r="C6" s="33">
        <v>90</v>
      </c>
      <c r="D6" s="33">
        <v>15</v>
      </c>
      <c r="E6" s="33">
        <v>193</v>
      </c>
      <c r="F6" s="33">
        <v>42</v>
      </c>
      <c r="G6" s="33">
        <v>25</v>
      </c>
      <c r="H6" s="33">
        <v>135</v>
      </c>
      <c r="I6" s="33">
        <v>79</v>
      </c>
      <c r="J6" s="33">
        <v>22</v>
      </c>
      <c r="K6" s="33">
        <v>27</v>
      </c>
      <c r="L6" s="33">
        <v>0</v>
      </c>
      <c r="M6" s="33">
        <v>14</v>
      </c>
      <c r="N6" s="6"/>
    </row>
    <row r="7" spans="1:14" ht="21" customHeight="1">
      <c r="A7" s="32" t="s">
        <v>9</v>
      </c>
      <c r="B7" s="33">
        <v>208</v>
      </c>
      <c r="C7" s="33">
        <v>112</v>
      </c>
      <c r="D7" s="33">
        <v>31</v>
      </c>
      <c r="E7" s="33">
        <v>181</v>
      </c>
      <c r="F7" s="33">
        <v>26</v>
      </c>
      <c r="G7" s="33">
        <v>12</v>
      </c>
      <c r="H7" s="33">
        <v>129</v>
      </c>
      <c r="I7" s="33">
        <v>83</v>
      </c>
      <c r="J7" s="33">
        <v>56</v>
      </c>
      <c r="K7" s="34">
        <v>32</v>
      </c>
      <c r="L7" s="33">
        <v>0</v>
      </c>
      <c r="M7" s="33">
        <v>16</v>
      </c>
      <c r="N7" s="6"/>
    </row>
    <row r="8" spans="1:14" ht="21" customHeight="1">
      <c r="A8" s="32" t="s">
        <v>10</v>
      </c>
      <c r="B8" s="33">
        <v>174</v>
      </c>
      <c r="C8" s="33">
        <v>75</v>
      </c>
      <c r="D8" s="33">
        <v>25</v>
      </c>
      <c r="E8" s="33">
        <v>149</v>
      </c>
      <c r="F8" s="33">
        <v>16</v>
      </c>
      <c r="G8" s="33">
        <v>8</v>
      </c>
      <c r="H8" s="33">
        <v>105</v>
      </c>
      <c r="I8" s="33">
        <v>86</v>
      </c>
      <c r="J8" s="33">
        <v>24</v>
      </c>
      <c r="K8" s="34">
        <v>20</v>
      </c>
      <c r="L8" s="33">
        <v>0</v>
      </c>
      <c r="M8" s="33">
        <v>17</v>
      </c>
      <c r="N8" s="6"/>
    </row>
    <row r="9" spans="1:14" ht="21" customHeight="1">
      <c r="A9" s="32" t="s">
        <v>11</v>
      </c>
      <c r="B9" s="33">
        <v>427</v>
      </c>
      <c r="C9" s="33">
        <v>210</v>
      </c>
      <c r="D9" s="33">
        <v>49</v>
      </c>
      <c r="E9" s="33">
        <v>388</v>
      </c>
      <c r="F9" s="33">
        <v>65</v>
      </c>
      <c r="G9" s="33">
        <v>24</v>
      </c>
      <c r="H9" s="33">
        <v>264</v>
      </c>
      <c r="I9" s="33">
        <v>151</v>
      </c>
      <c r="J9" s="33">
        <v>110</v>
      </c>
      <c r="K9" s="34">
        <v>66</v>
      </c>
      <c r="L9" s="33">
        <v>1</v>
      </c>
      <c r="M9" s="33">
        <v>30</v>
      </c>
      <c r="N9" s="54"/>
    </row>
    <row r="10" spans="1:14" ht="21" customHeight="1">
      <c r="A10" s="32" t="s">
        <v>12</v>
      </c>
      <c r="B10" s="33">
        <v>475</v>
      </c>
      <c r="C10" s="33">
        <v>218</v>
      </c>
      <c r="D10" s="33">
        <v>49</v>
      </c>
      <c r="E10" s="167">
        <v>423</v>
      </c>
      <c r="F10" s="33">
        <v>71</v>
      </c>
      <c r="G10" s="33">
        <v>40</v>
      </c>
      <c r="H10" s="33">
        <v>313</v>
      </c>
      <c r="I10" s="33">
        <v>188</v>
      </c>
      <c r="J10" s="33">
        <v>176</v>
      </c>
      <c r="K10" s="33">
        <v>56</v>
      </c>
      <c r="L10" s="34">
        <v>0</v>
      </c>
      <c r="M10" s="33">
        <v>21</v>
      </c>
      <c r="N10" s="6"/>
    </row>
    <row r="11" spans="1:14" ht="21" customHeight="1">
      <c r="A11" s="32" t="s">
        <v>13</v>
      </c>
      <c r="B11" s="33">
        <v>188</v>
      </c>
      <c r="C11" s="33">
        <v>99</v>
      </c>
      <c r="D11" s="33">
        <v>27</v>
      </c>
      <c r="E11" s="33">
        <v>160</v>
      </c>
      <c r="F11" s="33">
        <v>25</v>
      </c>
      <c r="G11" s="33">
        <v>15</v>
      </c>
      <c r="H11" s="33">
        <v>107</v>
      </c>
      <c r="I11" s="33">
        <v>73</v>
      </c>
      <c r="J11" s="33">
        <v>47</v>
      </c>
      <c r="K11" s="34">
        <v>36</v>
      </c>
      <c r="L11" s="33">
        <v>1</v>
      </c>
      <c r="M11" s="33">
        <v>16</v>
      </c>
      <c r="N11" s="35"/>
    </row>
    <row r="12" spans="1:14" ht="21" customHeight="1">
      <c r="A12" s="32" t="s">
        <v>14</v>
      </c>
      <c r="B12" s="33">
        <v>355</v>
      </c>
      <c r="C12" s="33">
        <v>151</v>
      </c>
      <c r="D12" s="33">
        <v>36</v>
      </c>
      <c r="E12" s="33">
        <v>319</v>
      </c>
      <c r="F12" s="33">
        <v>55</v>
      </c>
      <c r="G12" s="33">
        <v>27</v>
      </c>
      <c r="H12" s="33">
        <v>224</v>
      </c>
      <c r="I12" s="33">
        <v>153</v>
      </c>
      <c r="J12" s="33">
        <v>105</v>
      </c>
      <c r="K12" s="33">
        <v>42</v>
      </c>
      <c r="L12" s="34">
        <v>0</v>
      </c>
      <c r="M12" s="33">
        <v>40</v>
      </c>
      <c r="N12" s="6"/>
    </row>
    <row r="13" spans="1:14" ht="21" customHeight="1">
      <c r="A13" s="32" t="s">
        <v>15</v>
      </c>
      <c r="B13" s="33">
        <v>246</v>
      </c>
      <c r="C13" s="33">
        <v>127</v>
      </c>
      <c r="D13" s="33">
        <v>29</v>
      </c>
      <c r="E13" s="33">
        <v>222</v>
      </c>
      <c r="F13" s="33">
        <v>36</v>
      </c>
      <c r="G13" s="33">
        <v>23</v>
      </c>
      <c r="H13" s="33">
        <v>163</v>
      </c>
      <c r="I13" s="33">
        <v>102</v>
      </c>
      <c r="J13" s="33">
        <v>82</v>
      </c>
      <c r="K13" s="34">
        <v>37</v>
      </c>
      <c r="L13" s="33">
        <v>0</v>
      </c>
      <c r="M13" s="33">
        <v>19</v>
      </c>
      <c r="N13" s="54"/>
    </row>
    <row r="14" spans="1:14" ht="21" customHeight="1">
      <c r="A14" s="32" t="s">
        <v>16</v>
      </c>
      <c r="B14" s="167">
        <v>265</v>
      </c>
      <c r="C14" s="167">
        <v>114</v>
      </c>
      <c r="D14" s="167">
        <v>32</v>
      </c>
      <c r="E14" s="33">
        <v>234</v>
      </c>
      <c r="F14" s="33">
        <v>31</v>
      </c>
      <c r="G14" s="33">
        <v>10</v>
      </c>
      <c r="H14" s="33">
        <v>155</v>
      </c>
      <c r="I14" s="33">
        <v>122</v>
      </c>
      <c r="J14" s="33">
        <v>68</v>
      </c>
      <c r="K14" s="33">
        <v>29</v>
      </c>
      <c r="L14" s="33">
        <v>0</v>
      </c>
      <c r="M14" s="33">
        <v>15</v>
      </c>
      <c r="N14" s="54"/>
    </row>
    <row r="15" spans="1:14" ht="36" customHeight="1">
      <c r="A15" s="3" t="s">
        <v>24</v>
      </c>
      <c r="B15" s="36">
        <f aca="true" t="shared" si="0" ref="B15:J15">SUM(B6:B14)</f>
        <v>2552</v>
      </c>
      <c r="C15" s="36">
        <f t="shared" si="0"/>
        <v>1196</v>
      </c>
      <c r="D15" s="36">
        <f t="shared" si="0"/>
        <v>293</v>
      </c>
      <c r="E15" s="36">
        <f t="shared" si="0"/>
        <v>2269</v>
      </c>
      <c r="F15" s="36">
        <f t="shared" si="0"/>
        <v>367</v>
      </c>
      <c r="G15" s="36">
        <f t="shared" si="0"/>
        <v>184</v>
      </c>
      <c r="H15" s="36">
        <f t="shared" si="0"/>
        <v>1595</v>
      </c>
      <c r="I15" s="36">
        <f t="shared" si="0"/>
        <v>1037</v>
      </c>
      <c r="J15" s="36">
        <f t="shared" si="0"/>
        <v>690</v>
      </c>
      <c r="K15" s="36">
        <f>SUM(K6:K14)</f>
        <v>345</v>
      </c>
      <c r="L15" s="36">
        <f>SUM(L6:L14)</f>
        <v>2</v>
      </c>
      <c r="M15" s="36">
        <f>SUM(M6:M14)</f>
        <v>188</v>
      </c>
      <c r="N15" s="6"/>
    </row>
    <row r="16" spans="1:13" ht="13.5" customHeigh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30"/>
    </row>
    <row r="17" spans="1:14" ht="30" customHeight="1">
      <c r="A17" s="154" t="s">
        <v>32</v>
      </c>
      <c r="B17" s="155">
        <v>1914</v>
      </c>
      <c r="C17" s="155">
        <v>910</v>
      </c>
      <c r="D17" s="155">
        <v>347</v>
      </c>
      <c r="E17" s="155">
        <v>1620</v>
      </c>
      <c r="F17" s="155">
        <v>305</v>
      </c>
      <c r="G17" s="155">
        <v>117</v>
      </c>
      <c r="H17" s="155">
        <v>914</v>
      </c>
      <c r="I17" s="155">
        <v>804</v>
      </c>
      <c r="J17" s="155">
        <v>274</v>
      </c>
      <c r="K17" s="155">
        <v>261</v>
      </c>
      <c r="L17" s="155">
        <v>2</v>
      </c>
      <c r="M17" s="155">
        <v>172</v>
      </c>
      <c r="N17" s="6"/>
    </row>
    <row r="18" spans="1:14" ht="13.5" customHeight="1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3"/>
      <c r="N18" s="6"/>
    </row>
    <row r="19" spans="1:14" ht="48" customHeight="1">
      <c r="A19" s="22" t="s">
        <v>33</v>
      </c>
      <c r="B19" s="37">
        <f>B15+B17</f>
        <v>4466</v>
      </c>
      <c r="C19" s="37">
        <f aca="true" t="shared" si="1" ref="C19:M19">C15+C17</f>
        <v>2106</v>
      </c>
      <c r="D19" s="37">
        <f t="shared" si="1"/>
        <v>640</v>
      </c>
      <c r="E19" s="37">
        <f t="shared" si="1"/>
        <v>3889</v>
      </c>
      <c r="F19" s="37">
        <f t="shared" si="1"/>
        <v>672</v>
      </c>
      <c r="G19" s="37">
        <f t="shared" si="1"/>
        <v>301</v>
      </c>
      <c r="H19" s="37">
        <f t="shared" si="1"/>
        <v>2509</v>
      </c>
      <c r="I19" s="37">
        <f t="shared" si="1"/>
        <v>1841</v>
      </c>
      <c r="J19" s="37">
        <f t="shared" si="1"/>
        <v>964</v>
      </c>
      <c r="K19" s="37">
        <f t="shared" si="1"/>
        <v>606</v>
      </c>
      <c r="L19" s="37">
        <f t="shared" si="1"/>
        <v>4</v>
      </c>
      <c r="M19" s="37">
        <f t="shared" si="1"/>
        <v>360</v>
      </c>
      <c r="N19" s="6"/>
    </row>
    <row r="20" spans="1:12" ht="2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1" ht="17.25">
      <c r="A21" s="234"/>
      <c r="B21" s="234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3.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0" ht="13.5">
      <c r="B24" s="42"/>
      <c r="C24" s="42"/>
      <c r="D24" s="42"/>
      <c r="E24" s="42"/>
      <c r="F24" s="42"/>
      <c r="G24" s="42"/>
      <c r="H24" s="42"/>
      <c r="I24" s="42"/>
      <c r="J24" s="42"/>
    </row>
  </sheetData>
  <sheetProtection/>
  <mergeCells count="7">
    <mergeCell ref="A16:M16"/>
    <mergeCell ref="A18:M18"/>
    <mergeCell ref="A21:B21"/>
    <mergeCell ref="A2:M3"/>
    <mergeCell ref="A4:A5"/>
    <mergeCell ref="B4:E4"/>
    <mergeCell ref="F4:M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2"/>
  <sheetViews>
    <sheetView zoomScalePageLayoutView="0" workbookViewId="0" topLeftCell="A8">
      <selection activeCell="E15" sqref="E15"/>
    </sheetView>
  </sheetViews>
  <sheetFormatPr defaultColWidth="9.00390625" defaultRowHeight="12.75"/>
  <cols>
    <col min="1" max="1" width="4.00390625" style="0" customWidth="1"/>
    <col min="2" max="2" width="29.875" style="0" customWidth="1"/>
    <col min="3" max="3" width="13.50390625" style="0" customWidth="1"/>
    <col min="4" max="4" width="14.625" style="0" customWidth="1"/>
    <col min="5" max="5" width="11.625" style="0" customWidth="1"/>
    <col min="6" max="6" width="15.625" style="0" customWidth="1"/>
    <col min="7" max="7" width="14.125" style="0" customWidth="1"/>
    <col min="8" max="8" width="16.50390625" style="0" customWidth="1"/>
  </cols>
  <sheetData>
    <row r="1" ht="18.75" customHeight="1"/>
    <row r="3" spans="2:10" ht="19.5" customHeight="1">
      <c r="B3" s="1"/>
      <c r="C3" s="1"/>
      <c r="D3" s="1"/>
      <c r="E3" s="1"/>
      <c r="F3" s="1"/>
      <c r="G3" s="1"/>
      <c r="H3" s="135" t="s">
        <v>42</v>
      </c>
      <c r="I3" s="132"/>
      <c r="J3" s="132"/>
    </row>
    <row r="4" spans="2:8" ht="9.75" customHeight="1">
      <c r="B4" s="1"/>
      <c r="C4" s="1"/>
      <c r="D4" s="1"/>
      <c r="E4" s="1"/>
      <c r="F4" s="1"/>
      <c r="G4" s="1"/>
      <c r="H4" s="44"/>
    </row>
    <row r="5" spans="2:8" ht="18.75">
      <c r="B5" s="244" t="s">
        <v>118</v>
      </c>
      <c r="C5" s="244"/>
      <c r="D5" s="244"/>
      <c r="E5" s="244"/>
      <c r="F5" s="244"/>
      <c r="G5" s="244"/>
      <c r="H5" s="244"/>
    </row>
    <row r="6" spans="2:8" ht="12" customHeight="1">
      <c r="B6" s="1"/>
      <c r="C6" s="1"/>
      <c r="D6" s="1"/>
      <c r="E6" s="1"/>
      <c r="F6" s="1"/>
      <c r="G6" s="1"/>
      <c r="H6" s="1"/>
    </row>
    <row r="7" spans="2:10" ht="43.5" customHeight="1">
      <c r="B7" s="237" t="s">
        <v>34</v>
      </c>
      <c r="C7" s="245" t="s">
        <v>90</v>
      </c>
      <c r="D7" s="245"/>
      <c r="E7" s="245" t="s">
        <v>115</v>
      </c>
      <c r="F7" s="245"/>
      <c r="G7" s="238" t="s">
        <v>92</v>
      </c>
      <c r="H7" s="240"/>
      <c r="I7" s="45"/>
      <c r="J7" s="45"/>
    </row>
    <row r="8" spans="2:9" ht="33.75" customHeight="1">
      <c r="B8" s="237"/>
      <c r="C8" s="139" t="s">
        <v>2</v>
      </c>
      <c r="D8" s="139" t="s">
        <v>35</v>
      </c>
      <c r="E8" s="139" t="s">
        <v>2</v>
      </c>
      <c r="F8" s="139" t="s">
        <v>35</v>
      </c>
      <c r="G8" s="139" t="s">
        <v>36</v>
      </c>
      <c r="H8" s="139" t="s">
        <v>37</v>
      </c>
      <c r="I8" s="46"/>
    </row>
    <row r="9" spans="2:8" ht="24" customHeight="1">
      <c r="B9" s="47" t="s">
        <v>8</v>
      </c>
      <c r="C9" s="12">
        <v>225</v>
      </c>
      <c r="D9" s="12">
        <v>23</v>
      </c>
      <c r="E9" s="12">
        <v>214</v>
      </c>
      <c r="F9" s="12">
        <v>15</v>
      </c>
      <c r="G9" s="48">
        <f aca="true" t="shared" si="0" ref="G9:H18">E9/C9</f>
        <v>0.9511111111111111</v>
      </c>
      <c r="H9" s="48">
        <f t="shared" si="0"/>
        <v>0.6521739130434783</v>
      </c>
    </row>
    <row r="10" spans="2:8" ht="24" customHeight="1">
      <c r="B10" s="47" t="s">
        <v>9</v>
      </c>
      <c r="C10" s="12">
        <v>298</v>
      </c>
      <c r="D10" s="12">
        <v>37</v>
      </c>
      <c r="E10" s="12">
        <v>208</v>
      </c>
      <c r="F10" s="12">
        <v>31</v>
      </c>
      <c r="G10" s="48">
        <f t="shared" si="0"/>
        <v>0.697986577181208</v>
      </c>
      <c r="H10" s="48">
        <f t="shared" si="0"/>
        <v>0.8378378378378378</v>
      </c>
    </row>
    <row r="11" spans="2:8" ht="24" customHeight="1">
      <c r="B11" s="47" t="s">
        <v>10</v>
      </c>
      <c r="C11" s="12">
        <v>195</v>
      </c>
      <c r="D11" s="12">
        <v>24</v>
      </c>
      <c r="E11" s="12">
        <v>174</v>
      </c>
      <c r="F11" s="12">
        <v>25</v>
      </c>
      <c r="G11" s="48">
        <f t="shared" si="0"/>
        <v>0.8923076923076924</v>
      </c>
      <c r="H11" s="48">
        <f t="shared" si="0"/>
        <v>1.0416666666666667</v>
      </c>
    </row>
    <row r="12" spans="2:8" ht="24" customHeight="1">
      <c r="B12" s="47" t="s">
        <v>11</v>
      </c>
      <c r="C12" s="12">
        <v>552</v>
      </c>
      <c r="D12" s="12">
        <v>46</v>
      </c>
      <c r="E12" s="12">
        <v>427</v>
      </c>
      <c r="F12" s="12">
        <v>49</v>
      </c>
      <c r="G12" s="48">
        <f t="shared" si="0"/>
        <v>0.7735507246376812</v>
      </c>
      <c r="H12" s="48">
        <f t="shared" si="0"/>
        <v>1.065217391304348</v>
      </c>
    </row>
    <row r="13" spans="2:8" ht="24" customHeight="1">
      <c r="B13" s="47" t="s">
        <v>12</v>
      </c>
      <c r="C13" s="12">
        <v>522</v>
      </c>
      <c r="D13" s="12">
        <v>42</v>
      </c>
      <c r="E13" s="12">
        <v>475</v>
      </c>
      <c r="F13" s="12">
        <v>49</v>
      </c>
      <c r="G13" s="48">
        <f t="shared" si="0"/>
        <v>0.9099616858237548</v>
      </c>
      <c r="H13" s="48">
        <f t="shared" si="0"/>
        <v>1.1666666666666667</v>
      </c>
    </row>
    <row r="14" spans="2:8" ht="23.25" customHeight="1">
      <c r="B14" s="47" t="s">
        <v>13</v>
      </c>
      <c r="C14" s="12">
        <v>268</v>
      </c>
      <c r="D14" s="12">
        <v>37</v>
      </c>
      <c r="E14" s="12">
        <v>188</v>
      </c>
      <c r="F14" s="12">
        <v>27</v>
      </c>
      <c r="G14" s="48">
        <f t="shared" si="0"/>
        <v>0.7014925373134329</v>
      </c>
      <c r="H14" s="48">
        <f t="shared" si="0"/>
        <v>0.7297297297297297</v>
      </c>
    </row>
    <row r="15" spans="2:8" ht="23.25" customHeight="1">
      <c r="B15" s="47" t="s">
        <v>14</v>
      </c>
      <c r="C15" s="12">
        <v>416</v>
      </c>
      <c r="D15" s="12">
        <v>30</v>
      </c>
      <c r="E15" s="12">
        <v>355</v>
      </c>
      <c r="F15" s="12">
        <v>36</v>
      </c>
      <c r="G15" s="48">
        <f t="shared" si="0"/>
        <v>0.8533653846153846</v>
      </c>
      <c r="H15" s="48">
        <f t="shared" si="0"/>
        <v>1.2</v>
      </c>
    </row>
    <row r="16" spans="2:8" ht="23.25" customHeight="1">
      <c r="B16" s="47" t="s">
        <v>15</v>
      </c>
      <c r="C16" s="12">
        <v>301</v>
      </c>
      <c r="D16" s="12">
        <v>28</v>
      </c>
      <c r="E16" s="12">
        <v>246</v>
      </c>
      <c r="F16" s="12">
        <v>29</v>
      </c>
      <c r="G16" s="48">
        <f t="shared" si="0"/>
        <v>0.8172757475083057</v>
      </c>
      <c r="H16" s="48">
        <f t="shared" si="0"/>
        <v>1.0357142857142858</v>
      </c>
    </row>
    <row r="17" spans="2:8" ht="23.25" customHeight="1">
      <c r="B17" s="47" t="s">
        <v>16</v>
      </c>
      <c r="C17" s="12">
        <v>326</v>
      </c>
      <c r="D17" s="12">
        <v>41</v>
      </c>
      <c r="E17" s="12">
        <v>265</v>
      </c>
      <c r="F17" s="12">
        <v>32</v>
      </c>
      <c r="G17" s="48">
        <f t="shared" si="0"/>
        <v>0.8128834355828221</v>
      </c>
      <c r="H17" s="48">
        <f t="shared" si="0"/>
        <v>0.7804878048780488</v>
      </c>
    </row>
    <row r="18" spans="2:8" ht="31.5" customHeight="1">
      <c r="B18" s="56" t="s">
        <v>38</v>
      </c>
      <c r="C18" s="158">
        <f>SUM(C9:C17)</f>
        <v>3103</v>
      </c>
      <c r="D18" s="158">
        <f>SUM(D9:D17)</f>
        <v>308</v>
      </c>
      <c r="E18" s="17">
        <f>SUM(E9:E17)</f>
        <v>2552</v>
      </c>
      <c r="F18" s="17">
        <f>SUM(F9:F17)</f>
        <v>293</v>
      </c>
      <c r="G18" s="49">
        <f t="shared" si="0"/>
        <v>0.822429906542056</v>
      </c>
      <c r="H18" s="49">
        <f t="shared" si="0"/>
        <v>0.9512987012987013</v>
      </c>
    </row>
    <row r="19" spans="2:8" ht="12.75">
      <c r="B19" s="31"/>
      <c r="G19" s="50"/>
      <c r="H19" s="50"/>
    </row>
    <row r="20" spans="2:8" ht="31.5" customHeight="1">
      <c r="B20" s="159" t="s">
        <v>39</v>
      </c>
      <c r="C20" s="157">
        <v>2577</v>
      </c>
      <c r="D20" s="160">
        <v>331</v>
      </c>
      <c r="E20" s="157">
        <v>1914</v>
      </c>
      <c r="F20" s="160">
        <v>347</v>
      </c>
      <c r="G20" s="161">
        <f>E20/C20</f>
        <v>0.7427240977881258</v>
      </c>
      <c r="H20" s="161">
        <f>F20/D20</f>
        <v>1.0483383685800605</v>
      </c>
    </row>
    <row r="21" spans="2:8" ht="12.75">
      <c r="B21" s="31"/>
      <c r="G21" s="50"/>
      <c r="H21" s="50"/>
    </row>
    <row r="22" spans="2:8" ht="33.75" customHeight="1">
      <c r="B22" s="51" t="s">
        <v>40</v>
      </c>
      <c r="C22" s="52">
        <f>C18+C20</f>
        <v>5680</v>
      </c>
      <c r="D22" s="52">
        <f>D18+D20</f>
        <v>639</v>
      </c>
      <c r="E22" s="55">
        <f>E18+E20</f>
        <v>4466</v>
      </c>
      <c r="F22" s="55">
        <f>F18+F20</f>
        <v>640</v>
      </c>
      <c r="G22" s="53">
        <f>E22/C22</f>
        <v>0.7862676056338028</v>
      </c>
      <c r="H22" s="53">
        <f>F22/D22</f>
        <v>1.001564945226917</v>
      </c>
    </row>
  </sheetData>
  <sheetProtection/>
  <mergeCells count="5">
    <mergeCell ref="B5:H5"/>
    <mergeCell ref="B7:B8"/>
    <mergeCell ref="C7:D7"/>
    <mergeCell ref="E7:F7"/>
    <mergeCell ref="G7:H7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PageLayoutView="0" workbookViewId="0" topLeftCell="A1">
      <selection activeCell="T18" sqref="T18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2.50390625" style="0" customWidth="1"/>
    <col min="7" max="7" width="16.50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625" style="0" customWidth="1"/>
    <col min="14" max="14" width="9.125" style="0" hidden="1" customWidth="1"/>
  </cols>
  <sheetData>
    <row r="1" spans="9:12" ht="16.5">
      <c r="I1" s="246" t="s">
        <v>43</v>
      </c>
      <c r="J1" s="246"/>
      <c r="K1" s="246"/>
      <c r="L1" s="132"/>
    </row>
    <row r="2" ht="12" customHeight="1"/>
    <row r="3" spans="1:11" s="58" customFormat="1" ht="33" customHeight="1">
      <c r="A3" s="247" t="s">
        <v>94</v>
      </c>
      <c r="B3" s="247"/>
      <c r="C3" s="247"/>
      <c r="D3" s="247"/>
      <c r="E3" s="247"/>
      <c r="F3" s="248"/>
      <c r="G3" s="248"/>
      <c r="H3" s="248"/>
      <c r="I3" s="248"/>
      <c r="J3" s="248"/>
      <c r="K3" s="248"/>
    </row>
    <row r="4" spans="1:11" ht="6.75" customHeight="1">
      <c r="A4" s="249"/>
      <c r="B4" s="249"/>
      <c r="C4" s="249"/>
      <c r="D4" s="249"/>
      <c r="E4" s="249"/>
      <c r="F4" s="59"/>
      <c r="G4" s="249"/>
      <c r="H4" s="249"/>
      <c r="I4" s="249"/>
      <c r="J4" s="249"/>
      <c r="K4" s="249"/>
    </row>
    <row r="5" ht="9" customHeight="1" thickBot="1"/>
    <row r="6" spans="1:11" ht="26.25" customHeight="1">
      <c r="A6" s="259" t="s">
        <v>44</v>
      </c>
      <c r="B6" s="260"/>
      <c r="C6" s="260"/>
      <c r="D6" s="261"/>
      <c r="E6" s="252" t="s">
        <v>103</v>
      </c>
      <c r="F6" s="2"/>
      <c r="G6" s="263" t="s">
        <v>45</v>
      </c>
      <c r="H6" s="264"/>
      <c r="I6" s="264"/>
      <c r="J6" s="265"/>
      <c r="K6" s="252" t="s">
        <v>104</v>
      </c>
    </row>
    <row r="7" spans="1:11" ht="30.75" customHeight="1">
      <c r="A7" s="162" t="s">
        <v>78</v>
      </c>
      <c r="B7" s="163" t="s">
        <v>2</v>
      </c>
      <c r="C7" s="254" t="s">
        <v>46</v>
      </c>
      <c r="D7" s="255"/>
      <c r="E7" s="262"/>
      <c r="F7" s="2"/>
      <c r="G7" s="60" t="s">
        <v>79</v>
      </c>
      <c r="H7" s="61" t="s">
        <v>2</v>
      </c>
      <c r="I7" s="256" t="s">
        <v>46</v>
      </c>
      <c r="J7" s="257"/>
      <c r="K7" s="253"/>
    </row>
    <row r="8" spans="1:11" ht="38.25" customHeight="1">
      <c r="A8" s="124" t="s">
        <v>80</v>
      </c>
      <c r="B8" s="164">
        <v>2577</v>
      </c>
      <c r="C8" s="126">
        <v>331</v>
      </c>
      <c r="D8" s="127">
        <f aca="true" t="shared" si="0" ref="D8:D13">C8/B8%</f>
        <v>12.844392704695382</v>
      </c>
      <c r="E8" s="133">
        <v>7.3</v>
      </c>
      <c r="F8" s="128"/>
      <c r="G8" s="124" t="s">
        <v>80</v>
      </c>
      <c r="H8" s="125">
        <v>3103</v>
      </c>
      <c r="I8" s="129">
        <v>308</v>
      </c>
      <c r="J8" s="127">
        <f aca="true" t="shared" si="1" ref="J8:J13">I8/H8%</f>
        <v>9.925878182404125</v>
      </c>
      <c r="K8" s="133">
        <v>16.5</v>
      </c>
    </row>
    <row r="9" spans="1:11" ht="38.25" customHeight="1">
      <c r="A9" s="62" t="s">
        <v>93</v>
      </c>
      <c r="B9" s="165">
        <v>2716</v>
      </c>
      <c r="C9" s="63">
        <v>371</v>
      </c>
      <c r="D9" s="130">
        <f t="shared" si="0"/>
        <v>13.65979381443299</v>
      </c>
      <c r="E9" s="134">
        <v>7.7</v>
      </c>
      <c r="F9" s="2"/>
      <c r="G9" s="62" t="s">
        <v>93</v>
      </c>
      <c r="H9" s="64">
        <v>3182</v>
      </c>
      <c r="I9" s="65">
        <v>348</v>
      </c>
      <c r="J9" s="130">
        <f t="shared" si="1"/>
        <v>10.936517913262099</v>
      </c>
      <c r="K9" s="134">
        <v>16.9</v>
      </c>
    </row>
    <row r="10" spans="1:11" ht="38.25" customHeight="1">
      <c r="A10" s="62" t="s">
        <v>98</v>
      </c>
      <c r="B10" s="165">
        <v>2687</v>
      </c>
      <c r="C10" s="63">
        <v>392</v>
      </c>
      <c r="D10" s="130">
        <f t="shared" si="0"/>
        <v>14.588760699665054</v>
      </c>
      <c r="E10" s="134">
        <v>7.6</v>
      </c>
      <c r="F10" s="2"/>
      <c r="G10" s="62" t="s">
        <v>99</v>
      </c>
      <c r="H10" s="64">
        <v>3180</v>
      </c>
      <c r="I10" s="65">
        <v>368</v>
      </c>
      <c r="J10" s="130">
        <f t="shared" si="1"/>
        <v>11.572327044025156</v>
      </c>
      <c r="K10" s="134">
        <v>16.9</v>
      </c>
    </row>
    <row r="11" spans="1:11" ht="38.25" customHeight="1">
      <c r="A11" s="62" t="s">
        <v>102</v>
      </c>
      <c r="B11" s="165">
        <v>2428</v>
      </c>
      <c r="C11" s="63">
        <v>390</v>
      </c>
      <c r="D11" s="130">
        <f t="shared" si="0"/>
        <v>16.062602965403624</v>
      </c>
      <c r="E11" s="134">
        <v>6.9</v>
      </c>
      <c r="F11" s="2"/>
      <c r="G11" s="62" t="s">
        <v>102</v>
      </c>
      <c r="H11" s="64">
        <v>3071</v>
      </c>
      <c r="I11" s="65">
        <v>356</v>
      </c>
      <c r="J11" s="130">
        <f t="shared" si="1"/>
        <v>11.592315206773037</v>
      </c>
      <c r="K11" s="134">
        <v>16.3</v>
      </c>
    </row>
    <row r="12" spans="1:11" ht="38.25" customHeight="1">
      <c r="A12" s="62" t="s">
        <v>105</v>
      </c>
      <c r="B12" s="165">
        <v>2375</v>
      </c>
      <c r="C12" s="63">
        <v>366</v>
      </c>
      <c r="D12" s="130">
        <f t="shared" si="0"/>
        <v>15.410526315789474</v>
      </c>
      <c r="E12" s="134">
        <v>6.8</v>
      </c>
      <c r="F12" s="2"/>
      <c r="G12" s="62" t="s">
        <v>105</v>
      </c>
      <c r="H12" s="64">
        <v>2956</v>
      </c>
      <c r="I12" s="65">
        <v>342</v>
      </c>
      <c r="J12" s="130">
        <f t="shared" si="1"/>
        <v>11.569688768606225</v>
      </c>
      <c r="K12" s="134">
        <v>15.8</v>
      </c>
    </row>
    <row r="13" spans="1:11" ht="38.25" customHeight="1">
      <c r="A13" s="62" t="s">
        <v>106</v>
      </c>
      <c r="B13" s="165">
        <v>2245</v>
      </c>
      <c r="C13" s="63">
        <v>377</v>
      </c>
      <c r="D13" s="174">
        <f t="shared" si="0"/>
        <v>16.792873051224944</v>
      </c>
      <c r="E13" s="134">
        <v>6.4</v>
      </c>
      <c r="F13" s="175"/>
      <c r="G13" s="62" t="s">
        <v>106</v>
      </c>
      <c r="H13" s="64">
        <v>2875</v>
      </c>
      <c r="I13" s="65">
        <v>341</v>
      </c>
      <c r="J13" s="174">
        <f t="shared" si="1"/>
        <v>11.860869565217392</v>
      </c>
      <c r="K13" s="134">
        <v>15.4</v>
      </c>
    </row>
    <row r="14" spans="1:11" ht="38.25" customHeight="1">
      <c r="A14" s="168" t="s">
        <v>107</v>
      </c>
      <c r="B14" s="169">
        <v>2046</v>
      </c>
      <c r="C14" s="166">
        <v>363</v>
      </c>
      <c r="D14" s="130">
        <f>C14/B14%</f>
        <v>17.741935483870968</v>
      </c>
      <c r="E14" s="170">
        <v>5.9</v>
      </c>
      <c r="F14" s="175"/>
      <c r="G14" s="168" t="s">
        <v>107</v>
      </c>
      <c r="H14" s="172">
        <v>2682</v>
      </c>
      <c r="I14" s="173">
        <v>314</v>
      </c>
      <c r="J14" s="130">
        <f>I14/H14%</f>
        <v>11.707680835197614</v>
      </c>
      <c r="K14" s="170">
        <v>14.6</v>
      </c>
    </row>
    <row r="15" spans="1:11" ht="38.25" customHeight="1">
      <c r="A15" s="168" t="s">
        <v>108</v>
      </c>
      <c r="B15" s="169">
        <v>1966</v>
      </c>
      <c r="C15" s="166">
        <v>364</v>
      </c>
      <c r="D15" s="130">
        <f>C15/B15%</f>
        <v>18.514750762970497</v>
      </c>
      <c r="E15" s="170">
        <v>5.7</v>
      </c>
      <c r="F15" s="171"/>
      <c r="G15" s="168" t="s">
        <v>108</v>
      </c>
      <c r="H15" s="172">
        <v>2601</v>
      </c>
      <c r="I15" s="173">
        <v>309</v>
      </c>
      <c r="J15" s="130">
        <f>I15/H15%</f>
        <v>11.880046136101498</v>
      </c>
      <c r="K15" s="170">
        <v>14.2</v>
      </c>
    </row>
    <row r="16" spans="1:11" ht="37.5" customHeight="1">
      <c r="A16" s="168" t="s">
        <v>109</v>
      </c>
      <c r="B16" s="169">
        <v>1914</v>
      </c>
      <c r="C16" s="166">
        <v>347</v>
      </c>
      <c r="D16" s="130">
        <f>C16/B16%</f>
        <v>18.12957157784744</v>
      </c>
      <c r="E16" s="170"/>
      <c r="F16" s="171"/>
      <c r="G16" s="168" t="s">
        <v>109</v>
      </c>
      <c r="H16" s="172">
        <v>2552</v>
      </c>
      <c r="I16" s="173">
        <v>293</v>
      </c>
      <c r="J16" s="130">
        <f>I16/H16%</f>
        <v>11.481191222570533</v>
      </c>
      <c r="K16" s="170"/>
    </row>
    <row r="17" spans="1:11" ht="12.75" customHeight="1" hidden="1">
      <c r="A17" s="258"/>
      <c r="B17" s="258"/>
      <c r="C17" s="258"/>
      <c r="D17" s="258"/>
      <c r="E17" s="258"/>
      <c r="F17" s="1"/>
      <c r="G17" s="1"/>
      <c r="H17" s="1"/>
      <c r="I17" s="1"/>
      <c r="J17" s="1"/>
      <c r="K17" s="1"/>
    </row>
    <row r="18" spans="1:11" ht="18.75" customHeight="1">
      <c r="A18" s="250"/>
      <c r="B18" s="251"/>
      <c r="C18" s="251"/>
      <c r="D18" s="251"/>
      <c r="E18" s="251"/>
      <c r="F18" s="251"/>
      <c r="G18" s="251"/>
      <c r="H18" s="251"/>
      <c r="I18" s="251"/>
      <c r="J18" s="251"/>
      <c r="K18" s="251"/>
    </row>
    <row r="19" spans="1:12" ht="13.5">
      <c r="A19" s="66"/>
      <c r="B19" s="66"/>
      <c r="C19" s="66"/>
      <c r="D19" s="66"/>
      <c r="E19" s="66"/>
      <c r="F19" s="66"/>
      <c r="G19" s="66"/>
      <c r="H19" s="2"/>
      <c r="I19" s="2"/>
      <c r="J19" s="2"/>
      <c r="K19" s="2"/>
      <c r="L19" s="67"/>
    </row>
    <row r="20" spans="1:13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2"/>
      <c r="M20" s="1"/>
    </row>
    <row r="21" spans="1:13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2"/>
      <c r="M21" s="1"/>
    </row>
  </sheetData>
  <sheetProtection/>
  <mergeCells count="12">
    <mergeCell ref="E6:E7"/>
    <mergeCell ref="G6:J6"/>
    <mergeCell ref="I1:K1"/>
    <mergeCell ref="A3:K3"/>
    <mergeCell ref="A4:E4"/>
    <mergeCell ref="G4:K4"/>
    <mergeCell ref="A18:K18"/>
    <mergeCell ref="K6:K7"/>
    <mergeCell ref="C7:D7"/>
    <mergeCell ref="I7:J7"/>
    <mergeCell ref="A17:E17"/>
    <mergeCell ref="A6:D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10" ht="20.25" customHeight="1">
      <c r="H1" s="266" t="s">
        <v>56</v>
      </c>
      <c r="I1" s="266"/>
      <c r="J1" s="266"/>
    </row>
    <row r="2" spans="2:8" ht="36" customHeight="1">
      <c r="B2" s="268" t="s">
        <v>117</v>
      </c>
      <c r="C2" s="268"/>
      <c r="D2" s="268"/>
      <c r="E2" s="268"/>
      <c r="F2" s="268"/>
      <c r="G2" s="268"/>
      <c r="H2" s="268"/>
    </row>
    <row r="3" spans="2:8" ht="25.5" customHeight="1" thickBot="1">
      <c r="B3" s="69"/>
      <c r="C3" s="69"/>
      <c r="D3" s="69"/>
      <c r="E3" s="69"/>
      <c r="F3" s="69"/>
      <c r="G3" s="69"/>
      <c r="H3" s="69"/>
    </row>
    <row r="4" spans="2:8" ht="24" customHeight="1" thickBot="1">
      <c r="B4" s="269" t="s">
        <v>81</v>
      </c>
      <c r="C4" s="271" t="s">
        <v>47</v>
      </c>
      <c r="D4" s="272"/>
      <c r="E4" s="272" t="s">
        <v>18</v>
      </c>
      <c r="F4" s="272"/>
      <c r="G4" s="272" t="s">
        <v>48</v>
      </c>
      <c r="H4" s="273"/>
    </row>
    <row r="5" spans="2:8" ht="14.25" thickBot="1">
      <c r="B5" s="270"/>
      <c r="C5" s="70" t="s">
        <v>2</v>
      </c>
      <c r="D5" s="71" t="s">
        <v>49</v>
      </c>
      <c r="E5" s="71" t="s">
        <v>2</v>
      </c>
      <c r="F5" s="71" t="s">
        <v>49</v>
      </c>
      <c r="G5" s="71" t="s">
        <v>2</v>
      </c>
      <c r="H5" s="72" t="s">
        <v>49</v>
      </c>
    </row>
    <row r="6" spans="2:8" ht="18.75" customHeight="1">
      <c r="B6" s="73"/>
      <c r="C6" s="119">
        <f aca="true" t="shared" si="0" ref="C6:H6">SUM(C7:C11)</f>
        <v>4466</v>
      </c>
      <c r="D6" s="120">
        <f t="shared" si="0"/>
        <v>100</v>
      </c>
      <c r="E6" s="119">
        <f t="shared" si="0"/>
        <v>1914</v>
      </c>
      <c r="F6" s="120">
        <f t="shared" si="0"/>
        <v>100</v>
      </c>
      <c r="G6" s="119">
        <f t="shared" si="0"/>
        <v>2552</v>
      </c>
      <c r="H6" s="121">
        <f t="shared" si="0"/>
        <v>100</v>
      </c>
    </row>
    <row r="7" spans="2:8" ht="15">
      <c r="B7" s="74" t="s">
        <v>57</v>
      </c>
      <c r="C7" s="75">
        <v>301</v>
      </c>
      <c r="D7" s="76">
        <f>C7/C6%</f>
        <v>6.739811912225706</v>
      </c>
      <c r="E7" s="91">
        <v>117</v>
      </c>
      <c r="F7" s="78">
        <f>E7/E6%</f>
        <v>6.112852664576803</v>
      </c>
      <c r="G7" s="91">
        <v>184</v>
      </c>
      <c r="H7" s="79">
        <f>G7/G6%</f>
        <v>7.210031347962382</v>
      </c>
    </row>
    <row r="8" spans="2:8" ht="15">
      <c r="B8" s="74" t="s">
        <v>58</v>
      </c>
      <c r="C8" s="75">
        <v>913</v>
      </c>
      <c r="D8" s="76">
        <f>C8/C6%</f>
        <v>20.443349753694584</v>
      </c>
      <c r="E8" s="91">
        <v>404</v>
      </c>
      <c r="F8" s="78">
        <f>E8/E6%</f>
        <v>21.107628004179727</v>
      </c>
      <c r="G8" s="91">
        <v>509</v>
      </c>
      <c r="H8" s="79">
        <f>G8/G6%</f>
        <v>19.94514106583072</v>
      </c>
    </row>
    <row r="9" spans="2:8" ht="15">
      <c r="B9" s="74" t="s">
        <v>59</v>
      </c>
      <c r="C9" s="75">
        <v>1010</v>
      </c>
      <c r="D9" s="76">
        <f>C9/C6%</f>
        <v>22.615315718763995</v>
      </c>
      <c r="E9" s="91">
        <v>430</v>
      </c>
      <c r="F9" s="78">
        <f>E9/E6%</f>
        <v>22.466039707419018</v>
      </c>
      <c r="G9" s="91">
        <v>580</v>
      </c>
      <c r="H9" s="79">
        <f>G9/G6%</f>
        <v>22.727272727272727</v>
      </c>
    </row>
    <row r="10" spans="2:8" ht="15">
      <c r="B10" s="74" t="s">
        <v>60</v>
      </c>
      <c r="C10" s="75">
        <v>935</v>
      </c>
      <c r="D10" s="76">
        <f>C10/C6%</f>
        <v>20.935960591133007</v>
      </c>
      <c r="E10" s="91">
        <v>371</v>
      </c>
      <c r="F10" s="78">
        <f>E10/E6%</f>
        <v>19.383490073145246</v>
      </c>
      <c r="G10" s="91">
        <v>564</v>
      </c>
      <c r="H10" s="79">
        <f>G10/G6%</f>
        <v>22.100313479623825</v>
      </c>
    </row>
    <row r="11" spans="2:8" ht="15.75" thickBot="1">
      <c r="B11" s="92" t="s">
        <v>61</v>
      </c>
      <c r="C11" s="89">
        <v>1307</v>
      </c>
      <c r="D11" s="86">
        <f>C11/C6%</f>
        <v>29.265562024182717</v>
      </c>
      <c r="E11" s="93">
        <v>592</v>
      </c>
      <c r="F11" s="88">
        <f>E11/E6%</f>
        <v>30.929989550679206</v>
      </c>
      <c r="G11" s="93">
        <v>715</v>
      </c>
      <c r="H11" s="90">
        <f>G11/G6%</f>
        <v>28.017241379310345</v>
      </c>
    </row>
    <row r="12" spans="2:8" ht="15.75" thickBot="1">
      <c r="B12" s="94"/>
      <c r="C12" s="95"/>
      <c r="D12" s="6"/>
      <c r="E12" s="96"/>
      <c r="F12" s="6"/>
      <c r="G12" s="97"/>
      <c r="H12" s="6"/>
    </row>
    <row r="13" spans="2:8" ht="19.5" customHeight="1" thickBot="1">
      <c r="B13" s="98" t="s">
        <v>82</v>
      </c>
      <c r="C13" s="99" t="s">
        <v>2</v>
      </c>
      <c r="D13" s="99"/>
      <c r="E13" s="99" t="s">
        <v>2</v>
      </c>
      <c r="F13" s="99" t="s">
        <v>49</v>
      </c>
      <c r="G13" s="99" t="s">
        <v>2</v>
      </c>
      <c r="H13" s="100" t="s">
        <v>49</v>
      </c>
    </row>
    <row r="14" spans="2:8" ht="18.75" customHeight="1">
      <c r="B14" s="73"/>
      <c r="C14" s="119">
        <f aca="true" t="shared" si="1" ref="C14:H14">SUM(C15:C19)</f>
        <v>4466</v>
      </c>
      <c r="D14" s="120">
        <f t="shared" si="1"/>
        <v>100</v>
      </c>
      <c r="E14" s="119">
        <f t="shared" si="1"/>
        <v>1914</v>
      </c>
      <c r="F14" s="120">
        <f t="shared" si="1"/>
        <v>100</v>
      </c>
      <c r="G14" s="119">
        <f t="shared" si="1"/>
        <v>2552</v>
      </c>
      <c r="H14" s="121">
        <f t="shared" si="1"/>
        <v>100</v>
      </c>
    </row>
    <row r="15" spans="2:8" ht="15">
      <c r="B15" s="74" t="s">
        <v>62</v>
      </c>
      <c r="C15" s="75">
        <v>469</v>
      </c>
      <c r="D15" s="101">
        <f>C15/C14%</f>
        <v>10.501567398119123</v>
      </c>
      <c r="E15" s="91">
        <v>279</v>
      </c>
      <c r="F15" s="78">
        <f>E15/E14%</f>
        <v>14.576802507836991</v>
      </c>
      <c r="G15" s="91">
        <v>190</v>
      </c>
      <c r="H15" s="79">
        <f>G15/G14%</f>
        <v>7.445141065830721</v>
      </c>
    </row>
    <row r="16" spans="2:8" ht="15" customHeight="1">
      <c r="B16" s="74" t="s">
        <v>63</v>
      </c>
      <c r="C16" s="75">
        <v>922</v>
      </c>
      <c r="D16" s="101">
        <f>C16/C14%</f>
        <v>20.6448723690103</v>
      </c>
      <c r="E16" s="91">
        <v>434</v>
      </c>
      <c r="F16" s="78">
        <f>E16/E14%</f>
        <v>22.675026123301986</v>
      </c>
      <c r="G16" s="91">
        <v>488</v>
      </c>
      <c r="H16" s="79">
        <f>G16/G14%</f>
        <v>19.122257053291538</v>
      </c>
    </row>
    <row r="17" spans="2:8" ht="15">
      <c r="B17" s="74" t="s">
        <v>64</v>
      </c>
      <c r="C17" s="75">
        <v>371</v>
      </c>
      <c r="D17" s="101">
        <f>C17/C14%</f>
        <v>8.307210031347964</v>
      </c>
      <c r="E17" s="91">
        <v>188</v>
      </c>
      <c r="F17" s="78">
        <f>E17/E14%</f>
        <v>9.822361546499478</v>
      </c>
      <c r="G17" s="91">
        <v>183</v>
      </c>
      <c r="H17" s="79">
        <f>G17/G14%</f>
        <v>7.170846394984326</v>
      </c>
    </row>
    <row r="18" spans="2:8" ht="15">
      <c r="B18" s="74" t="s">
        <v>65</v>
      </c>
      <c r="C18" s="75">
        <v>1268</v>
      </c>
      <c r="D18" s="101">
        <f>C18/C14%</f>
        <v>28.392297357814602</v>
      </c>
      <c r="E18" s="91">
        <v>515</v>
      </c>
      <c r="F18" s="78">
        <f>E18/E14%</f>
        <v>26.907001044932077</v>
      </c>
      <c r="G18" s="91">
        <v>753</v>
      </c>
      <c r="H18" s="79">
        <f>G18/G14%</f>
        <v>29.50626959247649</v>
      </c>
    </row>
    <row r="19" spans="2:8" ht="15.75" thickBot="1">
      <c r="B19" s="92" t="s">
        <v>66</v>
      </c>
      <c r="C19" s="75">
        <v>1436</v>
      </c>
      <c r="D19" s="102">
        <f>C19/C14%</f>
        <v>32.154052843708016</v>
      </c>
      <c r="E19" s="93">
        <v>498</v>
      </c>
      <c r="F19" s="88">
        <f>E19/E14%</f>
        <v>26.018808777429467</v>
      </c>
      <c r="G19" s="93">
        <v>938</v>
      </c>
      <c r="H19" s="90">
        <f>G19/G14%</f>
        <v>36.75548589341693</v>
      </c>
    </row>
    <row r="20" spans="2:8" ht="16.5" customHeight="1" thickBot="1">
      <c r="B20" s="274"/>
      <c r="C20" s="274"/>
      <c r="D20" s="274"/>
      <c r="E20" s="267"/>
      <c r="F20" s="267"/>
      <c r="G20" s="6"/>
      <c r="H20" s="6"/>
    </row>
    <row r="21" spans="2:8" ht="19.5" customHeight="1" thickBot="1">
      <c r="B21" s="103" t="s">
        <v>83</v>
      </c>
      <c r="C21" s="99" t="s">
        <v>2</v>
      </c>
      <c r="D21" s="99" t="s">
        <v>49</v>
      </c>
      <c r="E21" s="99" t="s">
        <v>2</v>
      </c>
      <c r="F21" s="99" t="s">
        <v>49</v>
      </c>
      <c r="G21" s="99" t="s">
        <v>2</v>
      </c>
      <c r="H21" s="100" t="s">
        <v>49</v>
      </c>
    </row>
    <row r="22" spans="2:8" ht="18.75" customHeight="1">
      <c r="B22" s="73"/>
      <c r="C22" s="119">
        <f aca="true" t="shared" si="2" ref="C22:H22">SUM(C23:C29)</f>
        <v>4466</v>
      </c>
      <c r="D22" s="120">
        <f t="shared" si="2"/>
        <v>100.00000000000003</v>
      </c>
      <c r="E22" s="119">
        <f t="shared" si="2"/>
        <v>1914</v>
      </c>
      <c r="F22" s="122">
        <f t="shared" si="2"/>
        <v>100</v>
      </c>
      <c r="G22" s="119">
        <f t="shared" si="2"/>
        <v>2552</v>
      </c>
      <c r="H22" s="123">
        <f t="shared" si="2"/>
        <v>100</v>
      </c>
    </row>
    <row r="23" spans="2:8" ht="15">
      <c r="B23" s="74" t="s">
        <v>67</v>
      </c>
      <c r="C23" s="75">
        <v>399</v>
      </c>
      <c r="D23" s="76">
        <f>C23/C22%</f>
        <v>8.934169278996865</v>
      </c>
      <c r="E23" s="77">
        <v>160</v>
      </c>
      <c r="F23" s="78">
        <f>E23/E22%</f>
        <v>8.359456635318704</v>
      </c>
      <c r="G23" s="75">
        <v>239</v>
      </c>
      <c r="H23" s="79">
        <f>G23/G22%</f>
        <v>9.365203761755486</v>
      </c>
    </row>
    <row r="24" spans="2:8" ht="15">
      <c r="B24" s="80" t="s">
        <v>68</v>
      </c>
      <c r="C24" s="75">
        <v>675</v>
      </c>
      <c r="D24" s="76">
        <f>C24/C22%</f>
        <v>15.114196148678909</v>
      </c>
      <c r="E24" s="77">
        <v>308</v>
      </c>
      <c r="F24" s="78">
        <f>E24/E22%</f>
        <v>16.091954022988507</v>
      </c>
      <c r="G24" s="75">
        <v>367</v>
      </c>
      <c r="H24" s="79">
        <f>G24/G22%</f>
        <v>14.380877742946709</v>
      </c>
    </row>
    <row r="25" spans="2:8" ht="15">
      <c r="B25" s="80" t="s">
        <v>69</v>
      </c>
      <c r="C25" s="75">
        <v>878</v>
      </c>
      <c r="D25" s="76">
        <f>C25/C22%</f>
        <v>19.659650694133454</v>
      </c>
      <c r="E25" s="77">
        <v>362</v>
      </c>
      <c r="F25" s="78">
        <f>E25/E22%</f>
        <v>18.91327063740857</v>
      </c>
      <c r="G25" s="75">
        <v>516</v>
      </c>
      <c r="H25" s="79">
        <f>G25/G22%</f>
        <v>20.219435736677116</v>
      </c>
    </row>
    <row r="26" spans="2:8" ht="15">
      <c r="B26" s="80" t="s">
        <v>70</v>
      </c>
      <c r="C26" s="75">
        <v>688</v>
      </c>
      <c r="D26" s="76">
        <f>C26/C22%</f>
        <v>15.405284370801613</v>
      </c>
      <c r="E26" s="77">
        <v>287</v>
      </c>
      <c r="F26" s="78">
        <f>E26/E22%</f>
        <v>14.994775339602926</v>
      </c>
      <c r="G26" s="75">
        <v>401</v>
      </c>
      <c r="H26" s="79">
        <f>G26/G22%</f>
        <v>15.713166144200628</v>
      </c>
    </row>
    <row r="27" spans="2:8" ht="15">
      <c r="B27" s="80" t="s">
        <v>71</v>
      </c>
      <c r="C27" s="75">
        <v>837</v>
      </c>
      <c r="D27" s="76">
        <f>C27/C22%</f>
        <v>18.741603224361846</v>
      </c>
      <c r="E27" s="77">
        <v>338</v>
      </c>
      <c r="F27" s="78">
        <f>E27/E22%</f>
        <v>17.659352142110762</v>
      </c>
      <c r="G27" s="75">
        <v>499</v>
      </c>
      <c r="H27" s="79">
        <f>G27/G22%</f>
        <v>19.553291536050157</v>
      </c>
    </row>
    <row r="28" spans="2:8" ht="15">
      <c r="B28" s="74" t="s">
        <v>72</v>
      </c>
      <c r="C28" s="75">
        <v>677</v>
      </c>
      <c r="D28" s="76">
        <f>C28/C22%</f>
        <v>15.158978952082402</v>
      </c>
      <c r="E28" s="77">
        <v>280</v>
      </c>
      <c r="F28" s="78">
        <f>E28/E22%</f>
        <v>14.629049111807731</v>
      </c>
      <c r="G28" s="75">
        <v>397</v>
      </c>
      <c r="H28" s="79">
        <f>G28/G22%</f>
        <v>15.556426332288401</v>
      </c>
    </row>
    <row r="29" spans="2:8" ht="15.75" thickBot="1">
      <c r="B29" s="92" t="s">
        <v>73</v>
      </c>
      <c r="C29" s="89">
        <v>312</v>
      </c>
      <c r="D29" s="86">
        <f>C29/C22%</f>
        <v>6.986117330944918</v>
      </c>
      <c r="E29" s="87">
        <v>179</v>
      </c>
      <c r="F29" s="78">
        <f>E29/E22%</f>
        <v>9.3521421107628</v>
      </c>
      <c r="G29" s="89">
        <v>133</v>
      </c>
      <c r="H29" s="90">
        <f>G29/G22%</f>
        <v>5.2115987460815045</v>
      </c>
    </row>
    <row r="30" spans="3:7" ht="15">
      <c r="C30" s="177"/>
      <c r="D30" s="116"/>
      <c r="E30" s="176"/>
      <c r="F30" s="116"/>
      <c r="G30" s="117"/>
    </row>
  </sheetData>
  <sheetProtection/>
  <mergeCells count="8">
    <mergeCell ref="H1:J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3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.125" style="0" customWidth="1"/>
    <col min="2" max="2" width="31.50390625" style="0" customWidth="1"/>
    <col min="3" max="3" width="15.00390625" style="0" customWidth="1"/>
    <col min="4" max="8" width="13.375" style="0" customWidth="1"/>
  </cols>
  <sheetData>
    <row r="1" spans="8:10" ht="20.25" customHeight="1">
      <c r="H1" s="266" t="s">
        <v>74</v>
      </c>
      <c r="I1" s="266"/>
      <c r="J1" s="266"/>
    </row>
    <row r="2" spans="2:8" ht="36" customHeight="1">
      <c r="B2" s="278" t="s">
        <v>116</v>
      </c>
      <c r="C2" s="278"/>
      <c r="D2" s="278"/>
      <c r="E2" s="278"/>
      <c r="F2" s="278"/>
      <c r="G2" s="278"/>
      <c r="H2" s="278"/>
    </row>
    <row r="3" spans="2:8" ht="30.75" customHeight="1" thickBot="1">
      <c r="B3" s="69"/>
      <c r="C3" s="69"/>
      <c r="D3" s="69"/>
      <c r="E3" s="69"/>
      <c r="F3" s="69"/>
      <c r="G3" s="69"/>
      <c r="H3" s="69"/>
    </row>
    <row r="4" spans="2:8" ht="24" customHeight="1" thickBot="1">
      <c r="B4" s="276" t="s">
        <v>76</v>
      </c>
      <c r="C4" s="271" t="s">
        <v>47</v>
      </c>
      <c r="D4" s="272"/>
      <c r="E4" s="272" t="s">
        <v>18</v>
      </c>
      <c r="F4" s="272"/>
      <c r="G4" s="272" t="s">
        <v>48</v>
      </c>
      <c r="H4" s="273"/>
    </row>
    <row r="5" spans="2:8" ht="16.5" customHeight="1" thickBot="1">
      <c r="B5" s="277"/>
      <c r="C5" s="70" t="s">
        <v>2</v>
      </c>
      <c r="D5" s="71" t="s">
        <v>49</v>
      </c>
      <c r="E5" s="71" t="s">
        <v>2</v>
      </c>
      <c r="F5" s="71" t="s">
        <v>49</v>
      </c>
      <c r="G5" s="71" t="s">
        <v>2</v>
      </c>
      <c r="H5" s="72" t="s">
        <v>49</v>
      </c>
    </row>
    <row r="6" spans="2:8" ht="25.5" customHeight="1" thickBot="1">
      <c r="B6" s="105"/>
      <c r="C6" s="111">
        <f aca="true" t="shared" si="0" ref="C6:H6">SUM(C7:C12)</f>
        <v>4466</v>
      </c>
      <c r="D6" s="112">
        <f t="shared" si="0"/>
        <v>100</v>
      </c>
      <c r="E6" s="113">
        <f t="shared" si="0"/>
        <v>1914</v>
      </c>
      <c r="F6" s="114">
        <f t="shared" si="0"/>
        <v>100</v>
      </c>
      <c r="G6" s="113">
        <f t="shared" si="0"/>
        <v>2552</v>
      </c>
      <c r="H6" s="115">
        <f t="shared" si="0"/>
        <v>100</v>
      </c>
    </row>
    <row r="7" spans="2:8" ht="15">
      <c r="B7" s="74" t="s">
        <v>50</v>
      </c>
      <c r="C7" s="106">
        <v>459</v>
      </c>
      <c r="D7" s="107">
        <f>C7/C6%</f>
        <v>10.277653381101658</v>
      </c>
      <c r="E7" s="108">
        <v>230</v>
      </c>
      <c r="F7" s="78">
        <f>E7/E6%</f>
        <v>12.016718913270637</v>
      </c>
      <c r="G7" s="106">
        <v>229</v>
      </c>
      <c r="H7" s="78">
        <f>G7/G6%</f>
        <v>8.973354231974922</v>
      </c>
    </row>
    <row r="8" spans="2:8" ht="15">
      <c r="B8" s="80" t="s">
        <v>51</v>
      </c>
      <c r="C8" s="106">
        <v>664</v>
      </c>
      <c r="D8" s="76">
        <f>C8/C6%</f>
        <v>14.867890729959697</v>
      </c>
      <c r="E8" s="77">
        <v>369</v>
      </c>
      <c r="F8" s="78">
        <f>E8/E6%</f>
        <v>19.278996865203762</v>
      </c>
      <c r="G8" s="75">
        <v>295</v>
      </c>
      <c r="H8" s="78">
        <f>G8/G6%</f>
        <v>11.559561128526646</v>
      </c>
    </row>
    <row r="9" spans="2:8" ht="15">
      <c r="B9" s="80" t="s">
        <v>52</v>
      </c>
      <c r="C9" s="106">
        <v>646</v>
      </c>
      <c r="D9" s="76">
        <f>C9/C6%</f>
        <v>14.46484549932826</v>
      </c>
      <c r="E9" s="77">
        <v>344</v>
      </c>
      <c r="F9" s="78">
        <f>E9/E6%</f>
        <v>17.972831765935215</v>
      </c>
      <c r="G9" s="75">
        <v>302</v>
      </c>
      <c r="H9" s="78">
        <f>G9/G6%</f>
        <v>11.83385579937304</v>
      </c>
    </row>
    <row r="10" spans="2:8" ht="15">
      <c r="B10" s="80" t="s">
        <v>53</v>
      </c>
      <c r="C10" s="106">
        <v>811</v>
      </c>
      <c r="D10" s="76">
        <f>C10/C6%</f>
        <v>18.159426780116437</v>
      </c>
      <c r="E10" s="77">
        <v>346</v>
      </c>
      <c r="F10" s="78">
        <f>E10/E6%</f>
        <v>18.0773249738767</v>
      </c>
      <c r="G10" s="75">
        <v>465</v>
      </c>
      <c r="H10" s="78">
        <f>G10/G6%</f>
        <v>18.221003134796238</v>
      </c>
    </row>
    <row r="11" spans="2:8" ht="15">
      <c r="B11" s="80" t="s">
        <v>54</v>
      </c>
      <c r="C11" s="106">
        <v>743</v>
      </c>
      <c r="D11" s="76">
        <f>C11/C6%</f>
        <v>16.636811464397674</v>
      </c>
      <c r="E11" s="77">
        <v>269</v>
      </c>
      <c r="F11" s="78">
        <f>E11/E6%</f>
        <v>14.054336468129572</v>
      </c>
      <c r="G11" s="75">
        <v>474</v>
      </c>
      <c r="H11" s="78">
        <f>G11/G6%</f>
        <v>18.573667711598745</v>
      </c>
    </row>
    <row r="12" spans="2:8" ht="15.75" thickBot="1">
      <c r="B12" s="104" t="s">
        <v>55</v>
      </c>
      <c r="C12" s="89">
        <v>1143</v>
      </c>
      <c r="D12" s="86">
        <f>C12/C6%</f>
        <v>25.593372145096286</v>
      </c>
      <c r="E12" s="87">
        <v>356</v>
      </c>
      <c r="F12" s="88">
        <f>E12/E6%</f>
        <v>18.599791013584117</v>
      </c>
      <c r="G12" s="89">
        <v>787</v>
      </c>
      <c r="H12" s="88">
        <f>G12/G6%</f>
        <v>30.838557993730408</v>
      </c>
    </row>
    <row r="13" spans="2:8" ht="15">
      <c r="B13" s="81"/>
      <c r="C13" s="82"/>
      <c r="D13" s="83"/>
      <c r="E13" s="84"/>
      <c r="F13" s="85"/>
      <c r="G13" s="82"/>
      <c r="H13" s="85"/>
    </row>
    <row r="14" spans="2:8" ht="43.5" customHeight="1" thickBot="1">
      <c r="B14" s="275" t="s">
        <v>96</v>
      </c>
      <c r="C14" s="275"/>
      <c r="D14" s="275"/>
      <c r="E14" s="275"/>
      <c r="F14" s="275"/>
      <c r="G14" s="275"/>
      <c r="H14" s="275"/>
    </row>
    <row r="15" spans="2:8" ht="24" customHeight="1" thickBot="1">
      <c r="B15" s="276" t="s">
        <v>76</v>
      </c>
      <c r="C15" s="271" t="s">
        <v>47</v>
      </c>
      <c r="D15" s="272"/>
      <c r="E15" s="272" t="s">
        <v>18</v>
      </c>
      <c r="F15" s="272"/>
      <c r="G15" s="272" t="s">
        <v>48</v>
      </c>
      <c r="H15" s="273"/>
    </row>
    <row r="16" spans="2:8" ht="16.5" customHeight="1" thickBot="1">
      <c r="B16" s="277"/>
      <c r="C16" s="70" t="s">
        <v>2</v>
      </c>
      <c r="D16" s="71" t="s">
        <v>49</v>
      </c>
      <c r="E16" s="71" t="s">
        <v>2</v>
      </c>
      <c r="F16" s="71" t="s">
        <v>49</v>
      </c>
      <c r="G16" s="71" t="s">
        <v>2</v>
      </c>
      <c r="H16" s="72" t="s">
        <v>49</v>
      </c>
    </row>
    <row r="17" spans="2:8" ht="25.5" customHeight="1" thickBot="1">
      <c r="B17" s="105"/>
      <c r="C17" s="142">
        <f aca="true" t="shared" si="1" ref="C17:H17">SUM(C18:C23)</f>
        <v>5680</v>
      </c>
      <c r="D17" s="143">
        <f t="shared" si="1"/>
        <v>100</v>
      </c>
      <c r="E17" s="144">
        <f t="shared" si="1"/>
        <v>2577</v>
      </c>
      <c r="F17" s="145">
        <f t="shared" si="1"/>
        <v>100</v>
      </c>
      <c r="G17" s="144">
        <f t="shared" si="1"/>
        <v>3103</v>
      </c>
      <c r="H17" s="146">
        <f t="shared" si="1"/>
        <v>100</v>
      </c>
    </row>
    <row r="18" spans="2:8" ht="15">
      <c r="B18" s="74" t="s">
        <v>50</v>
      </c>
      <c r="C18" s="106">
        <f aca="true" t="shared" si="2" ref="C18:C23">E18+G18</f>
        <v>453</v>
      </c>
      <c r="D18" s="107">
        <f>C18/C17%</f>
        <v>7.975352112676057</v>
      </c>
      <c r="E18" s="108">
        <v>251</v>
      </c>
      <c r="F18" s="109">
        <f>E18/E17%</f>
        <v>9.74000776096236</v>
      </c>
      <c r="G18" s="106">
        <v>202</v>
      </c>
      <c r="H18" s="110">
        <f>G18/G17%</f>
        <v>6.509829197550757</v>
      </c>
    </row>
    <row r="19" spans="2:8" ht="15">
      <c r="B19" s="80" t="s">
        <v>51</v>
      </c>
      <c r="C19" s="106">
        <f t="shared" si="2"/>
        <v>1166</v>
      </c>
      <c r="D19" s="76">
        <f>C19/C17%</f>
        <v>20.528169014084508</v>
      </c>
      <c r="E19" s="77">
        <v>656</v>
      </c>
      <c r="F19" s="78">
        <f>E19/E17%</f>
        <v>25.45595653861079</v>
      </c>
      <c r="G19" s="75">
        <v>510</v>
      </c>
      <c r="H19" s="79">
        <f>G19/G17%</f>
        <v>16.43570737995488</v>
      </c>
    </row>
    <row r="20" spans="2:8" ht="15">
      <c r="B20" s="80" t="s">
        <v>52</v>
      </c>
      <c r="C20" s="106">
        <f t="shared" si="2"/>
        <v>768</v>
      </c>
      <c r="D20" s="76">
        <f>C20/C17%</f>
        <v>13.521126760563382</v>
      </c>
      <c r="E20" s="77">
        <v>373</v>
      </c>
      <c r="F20" s="78">
        <f>E20/E17%</f>
        <v>14.47419480015522</v>
      </c>
      <c r="G20" s="75">
        <v>395</v>
      </c>
      <c r="H20" s="79">
        <f>G20/G17%</f>
        <v>12.729616500161134</v>
      </c>
    </row>
    <row r="21" spans="2:8" ht="15">
      <c r="B21" s="80" t="s">
        <v>53</v>
      </c>
      <c r="C21" s="106">
        <f t="shared" si="2"/>
        <v>935</v>
      </c>
      <c r="D21" s="76">
        <f>C21/C17%</f>
        <v>16.461267605633804</v>
      </c>
      <c r="E21" s="77">
        <v>423</v>
      </c>
      <c r="F21" s="78">
        <f>E21/E17%</f>
        <v>16.41443538998836</v>
      </c>
      <c r="G21" s="75">
        <v>512</v>
      </c>
      <c r="H21" s="79">
        <f>G21/G17%</f>
        <v>16.500161134386076</v>
      </c>
    </row>
    <row r="22" spans="2:8" ht="15">
      <c r="B22" s="80" t="s">
        <v>54</v>
      </c>
      <c r="C22" s="106">
        <f t="shared" si="2"/>
        <v>1042</v>
      </c>
      <c r="D22" s="76">
        <f>C22/C17%</f>
        <v>18.345070422535212</v>
      </c>
      <c r="E22" s="77">
        <v>399</v>
      </c>
      <c r="F22" s="78">
        <f>E22/E17%</f>
        <v>15.483119906868453</v>
      </c>
      <c r="G22" s="75">
        <v>643</v>
      </c>
      <c r="H22" s="79">
        <f>G22/G17%</f>
        <v>20.72188204962939</v>
      </c>
    </row>
    <row r="23" spans="2:8" ht="15.75" thickBot="1">
      <c r="B23" s="104" t="s">
        <v>55</v>
      </c>
      <c r="C23" s="89">
        <f t="shared" si="2"/>
        <v>1316</v>
      </c>
      <c r="D23" s="86">
        <f>C23/C17%</f>
        <v>23.169014084507044</v>
      </c>
      <c r="E23" s="87">
        <v>475</v>
      </c>
      <c r="F23" s="88">
        <f>E23/E17%</f>
        <v>18.432285603414822</v>
      </c>
      <c r="G23" s="89">
        <v>841</v>
      </c>
      <c r="H23" s="90">
        <f>G23/G17%</f>
        <v>27.102803738317757</v>
      </c>
    </row>
  </sheetData>
  <sheetProtection/>
  <mergeCells count="11">
    <mergeCell ref="G4:H4"/>
    <mergeCell ref="B14:H14"/>
    <mergeCell ref="B15:B16"/>
    <mergeCell ref="C15:D15"/>
    <mergeCell ref="E15:F15"/>
    <mergeCell ref="G15:H15"/>
    <mergeCell ref="H1:J1"/>
    <mergeCell ref="B2:H2"/>
    <mergeCell ref="B4:B5"/>
    <mergeCell ref="C4:D4"/>
    <mergeCell ref="E4:F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MDMOCHOWSKI</cp:lastModifiedBy>
  <cp:lastPrinted>2015-09-14T05:52:01Z</cp:lastPrinted>
  <dcterms:created xsi:type="dcterms:W3CDTF">1997-02-26T13:46:56Z</dcterms:created>
  <dcterms:modified xsi:type="dcterms:W3CDTF">2015-09-14T12:11:52Z</dcterms:modified>
  <cp:category/>
  <cp:version/>
  <cp:contentType/>
  <cp:contentStatus/>
</cp:coreProperties>
</file>