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0"/>
  </bookViews>
  <sheets>
    <sheet name="Stan I-VI 2016" sheetId="1" r:id="rId1"/>
    <sheet name="Bezrobotni w szczeg. syt." sheetId="2" r:id="rId2"/>
    <sheet name="Dynamika 2016" sheetId="3" r:id="rId3"/>
    <sheet name="Stopa bezrobocia 2016" sheetId="4" r:id="rId4"/>
    <sheet name="struktura VI 2016" sheetId="5" r:id="rId5"/>
    <sheet name="struktura 2016-2015" sheetId="6" r:id="rId6"/>
  </sheets>
  <definedNames>
    <definedName name="_xlnm.Print_Area" localSheetId="1">'Bezrobotni w szczeg. syt.'!$A$1:$M$21</definedName>
    <definedName name="_xlnm.Print_Area" localSheetId="0">'Stan I-VI 2016'!$A$1:$H$36</definedName>
  </definedNames>
  <calcPr fullCalcOnLoad="1"/>
</workbook>
</file>

<file path=xl/sharedStrings.xml><?xml version="1.0" encoding="utf-8"?>
<sst xmlns="http://schemas.openxmlformats.org/spreadsheetml/2006/main" count="195" uniqueCount="113">
  <si>
    <t>Miesiąc</t>
  </si>
  <si>
    <t xml:space="preserve">Liczba  bezrobotnych </t>
  </si>
  <si>
    <t>ogółem</t>
  </si>
  <si>
    <t>bezrobotni                           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</si>
  <si>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</si>
  <si>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</si>
  <si>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</si>
  <si>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</si>
  <si>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</si>
  <si>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</si>
  <si>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</si>
  <si>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</si>
  <si>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</si>
  <si>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</si>
  <si>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</si>
  <si>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</si>
  <si>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</si>
  <si>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</si>
  <si>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</si>
  <si>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</si>
  <si>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</si>
  <si>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</si>
  <si>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</si>
  <si>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</si>
  <si>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</si>
  <si>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</si>
  <si>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</si>
  <si>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</si>
  <si>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</si>
  <si>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</si>
  <si>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</si>
  <si>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</si>
  <si>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</si>
  <si>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z prawem do zasiłku      ogółem            %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</si>
  <si>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</si>
  <si>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</si>
  <si>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</si>
  <si>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</si>
  <si>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</si>
  <si>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</si>
  <si>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</si>
  <si>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</si>
  <si>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</si>
  <si>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</si>
  <si>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</si>
  <si>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</si>
  <si>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</si>
  <si>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</si>
  <si>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</si>
  <si>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</si>
  <si>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</si>
  <si>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</si>
  <si>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</si>
  <si>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</si>
  <si>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</si>
  <si>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</si>
  <si>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</si>
  <si>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</si>
  <si>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</si>
  <si>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</si>
  <si>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</si>
  <si>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</si>
  <si>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stopa bezrobocia %  (*)</t>
  </si>
  <si>
    <t>stopa bezrobocia % (*)</t>
  </si>
  <si>
    <t xml:space="preserve">ROK </t>
  </si>
  <si>
    <t xml:space="preserve">ROK  </t>
  </si>
  <si>
    <t>31 XII 2014</t>
  </si>
  <si>
    <t>GMINY</t>
  </si>
  <si>
    <t>Dynamika 31 XII 2015 = 100 %</t>
  </si>
  <si>
    <t>31 XII 2015</t>
  </si>
  <si>
    <t>31 I 2016</t>
  </si>
  <si>
    <t>Dynamika XII/2015 = 100 %</t>
  </si>
  <si>
    <t>Kształtowanie się stopy bezrobocia w poszczególnych miesiącach 2016 roku  i w grudniu 2015 roku</t>
  </si>
  <si>
    <t>Struktura bezrobotnych według czasu pozostawania bez pracy -  stan w dniu 31 grudnia  2015 r.</t>
  </si>
  <si>
    <t xml:space="preserve">Bezrobotni zarejestrowani                            wg stanu w dniu  31 XII 2015 r. </t>
  </si>
  <si>
    <t>podregion jeleniogórski</t>
  </si>
  <si>
    <t>powiat jeleniogórski</t>
  </si>
  <si>
    <t>miasto Jelenia Góra</t>
  </si>
  <si>
    <t>województwo  dolnośląskie</t>
  </si>
  <si>
    <t>kobiety</t>
  </si>
  <si>
    <t>z prawem do zasiłku</t>
  </si>
  <si>
    <t>osoby będące         w szcze- gólnej sytuacji na            rynku pracy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</si>
  <si>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</si>
  <si>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</si>
  <si>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</si>
  <si>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</si>
  <si>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</si>
  <si>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</si>
  <si>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</si>
  <si>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29 II 2016</t>
  </si>
  <si>
    <t>do 30 roku           życia</t>
  </si>
  <si>
    <t>w tym do 25 roku           życia</t>
  </si>
  <si>
    <t>Liczba bezrobotnych ogółem w Jeleniej Górze i gminach powiatu jeleniogórskiego</t>
  </si>
  <si>
    <t>31 III 2016</t>
  </si>
  <si>
    <t>grupy wieku</t>
  </si>
  <si>
    <t>wykształcenie</t>
  </si>
  <si>
    <t>staż pracy</t>
  </si>
  <si>
    <t>czas pozostawania bez pracy</t>
  </si>
  <si>
    <t>30 IV 2016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</si>
  <si>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</si>
  <si>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31 V 2016</t>
  </si>
  <si>
    <t>30 VI 2016</t>
  </si>
  <si>
    <t>Bezrobotni zarejestrowani  -                                        stan w dniu 30 VI 2016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</si>
  <si>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I-VI  2016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</si>
  <si>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I-VI 2016 </t>
    </r>
  </si>
  <si>
    <t>Stopa bezrobocia (w %)  -  stan w maju 2016 r.</t>
  </si>
  <si>
    <t>Bezrobotni  zarejestrowani                                        stan w dniu  30 VI 2016 r.</t>
  </si>
  <si>
    <t xml:space="preserve">Liczba bezrobotnych ogółem oraz dynamika bezrobocia:  grudzień 2015 r. -  czerwiec 2016 r. </t>
  </si>
  <si>
    <t>Bezrobotni zarejestrowani                                     wg stanu w dniu  30 VI 2016 r.</t>
  </si>
  <si>
    <t xml:space="preserve">Struktura bezrobotnych według wieku, poziomu wykształcenia, stażu pracy,                                              stan w dniu 30 czerwca 2016 r. </t>
  </si>
  <si>
    <t>Struktura bezrobotnych według czasu pozostawania bez pracy                                                                                          stan w dniu 30 czerwca 2016 r.</t>
  </si>
  <si>
    <t>Bezrobotni będący w szczególnej sytuacji na rynku pracy*</t>
  </si>
  <si>
    <t>* liczb nie sumuje się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</si>
</sst>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2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b/>
      <i/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58E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6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3" fontId="10" fillId="32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165" fontId="11" fillId="34" borderId="1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right" vertical="center"/>
    </xf>
    <xf numFmtId="165" fontId="12" fillId="0" borderId="2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3" fontId="71" fillId="33" borderId="10" xfId="0" applyNumberFormat="1" applyFont="1" applyFill="1" applyBorder="1" applyAlignment="1">
      <alignment horizontal="center" vertical="center"/>
    </xf>
    <xf numFmtId="164" fontId="71" fillId="33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6" fillId="37" borderId="20" xfId="0" applyNumberFormat="1" applyFont="1" applyFill="1" applyBorder="1" applyAlignment="1">
      <alignment horizontal="right" vertical="center"/>
    </xf>
    <xf numFmtId="166" fontId="6" fillId="37" borderId="21" xfId="0" applyNumberFormat="1" applyFont="1" applyFill="1" applyBorder="1" applyAlignment="1">
      <alignment horizontal="right" vertical="center"/>
    </xf>
    <xf numFmtId="3" fontId="6" fillId="37" borderId="21" xfId="0" applyNumberFormat="1" applyFont="1" applyFill="1" applyBorder="1" applyAlignment="1">
      <alignment horizontal="right" vertical="center"/>
    </xf>
    <xf numFmtId="165" fontId="6" fillId="37" borderId="21" xfId="0" applyNumberFormat="1" applyFont="1" applyFill="1" applyBorder="1" applyAlignment="1">
      <alignment horizontal="right" vertical="center"/>
    </xf>
    <xf numFmtId="165" fontId="6" fillId="37" borderId="22" xfId="0" applyNumberFormat="1" applyFont="1" applyFill="1" applyBorder="1" applyAlignment="1">
      <alignment horizontal="right" vertical="center"/>
    </xf>
    <xf numFmtId="0" fontId="12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" fontId="6" fillId="38" borderId="10" xfId="0" applyNumberFormat="1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3" fontId="11" fillId="38" borderId="28" xfId="0" applyNumberFormat="1" applyFont="1" applyFill="1" applyBorder="1" applyAlignment="1">
      <alignment horizontal="center" vertical="center"/>
    </xf>
    <xf numFmtId="3" fontId="6" fillId="38" borderId="28" xfId="0" applyNumberFormat="1" applyFont="1" applyFill="1" applyBorder="1" applyAlignment="1">
      <alignment horizontal="center" vertical="center"/>
    </xf>
    <xf numFmtId="164" fontId="10" fillId="39" borderId="10" xfId="0" applyNumberFormat="1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 wrapText="1"/>
    </xf>
    <xf numFmtId="3" fontId="10" fillId="40" borderId="10" xfId="0" applyNumberFormat="1" applyFont="1" applyFill="1" applyBorder="1" applyAlignment="1">
      <alignment horizontal="center" vertical="center"/>
    </xf>
    <xf numFmtId="164" fontId="10" fillId="40" borderId="10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 wrapText="1"/>
    </xf>
    <xf numFmtId="3" fontId="6" fillId="40" borderId="10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164" fontId="6" fillId="40" borderId="10" xfId="0" applyNumberFormat="1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3" fontId="11" fillId="40" borderId="28" xfId="0" applyNumberFormat="1" applyFont="1" applyFill="1" applyBorder="1" applyAlignment="1">
      <alignment horizontal="center" vertical="center"/>
    </xf>
    <xf numFmtId="3" fontId="6" fillId="40" borderId="28" xfId="0" applyNumberFormat="1" applyFont="1" applyFill="1" applyBorder="1" applyAlignment="1">
      <alignment horizontal="center" vertical="center"/>
    </xf>
    <xf numFmtId="3" fontId="6" fillId="41" borderId="21" xfId="0" applyNumberFormat="1" applyFont="1" applyFill="1" applyBorder="1" applyAlignment="1">
      <alignment horizontal="right" vertical="center"/>
    </xf>
    <xf numFmtId="165" fontId="6" fillId="41" borderId="22" xfId="0" applyNumberFormat="1" applyFont="1" applyFill="1" applyBorder="1" applyAlignment="1">
      <alignment horizontal="right" vertical="center"/>
    </xf>
    <xf numFmtId="166" fontId="6" fillId="41" borderId="22" xfId="0" applyNumberFormat="1" applyFont="1" applyFill="1" applyBorder="1" applyAlignment="1">
      <alignment horizontal="right" vertical="center"/>
    </xf>
    <xf numFmtId="3" fontId="6" fillId="41" borderId="16" xfId="0" applyNumberFormat="1" applyFont="1" applyFill="1" applyBorder="1" applyAlignment="1">
      <alignment horizontal="right" vertical="center"/>
    </xf>
    <xf numFmtId="166" fontId="6" fillId="41" borderId="29" xfId="0" applyNumberFormat="1" applyFont="1" applyFill="1" applyBorder="1" applyAlignment="1">
      <alignment horizontal="right" vertical="center"/>
    </xf>
    <xf numFmtId="165" fontId="6" fillId="41" borderId="29" xfId="0" applyNumberFormat="1" applyFont="1" applyFill="1" applyBorder="1" applyAlignment="1">
      <alignment horizontal="right" vertical="center"/>
    </xf>
    <xf numFmtId="3" fontId="6" fillId="42" borderId="20" xfId="0" applyNumberFormat="1" applyFont="1" applyFill="1" applyBorder="1" applyAlignment="1">
      <alignment horizontal="right" vertical="center"/>
    </xf>
    <xf numFmtId="166" fontId="6" fillId="42" borderId="21" xfId="0" applyNumberFormat="1" applyFont="1" applyFill="1" applyBorder="1" applyAlignment="1">
      <alignment horizontal="right" vertical="center"/>
    </xf>
    <xf numFmtId="3" fontId="6" fillId="42" borderId="30" xfId="0" applyNumberFormat="1" applyFont="1" applyFill="1" applyBorder="1" applyAlignment="1">
      <alignment horizontal="right" vertical="center"/>
    </xf>
    <xf numFmtId="166" fontId="6" fillId="42" borderId="16" xfId="0" applyNumberFormat="1" applyFont="1" applyFill="1" applyBorder="1" applyAlignment="1">
      <alignment horizontal="right" vertical="center"/>
    </xf>
    <xf numFmtId="3" fontId="6" fillId="34" borderId="21" xfId="0" applyNumberFormat="1" applyFont="1" applyFill="1" applyBorder="1" applyAlignment="1">
      <alignment horizontal="right" vertical="center"/>
    </xf>
    <xf numFmtId="165" fontId="6" fillId="34" borderId="21" xfId="0" applyNumberFormat="1" applyFont="1" applyFill="1" applyBorder="1" applyAlignment="1">
      <alignment horizontal="right" vertical="center"/>
    </xf>
    <xf numFmtId="166" fontId="6" fillId="34" borderId="21" xfId="0" applyNumberFormat="1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horizontal="right" vertical="center"/>
    </xf>
    <xf numFmtId="166" fontId="6" fillId="34" borderId="16" xfId="0" applyNumberFormat="1" applyFont="1" applyFill="1" applyBorder="1" applyAlignment="1">
      <alignment horizontal="right" vertical="center"/>
    </xf>
    <xf numFmtId="165" fontId="6" fillId="34" borderId="16" xfId="0" applyNumberFormat="1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13" fillId="43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3" fontId="71" fillId="33" borderId="10" xfId="0" applyNumberFormat="1" applyFont="1" applyFill="1" applyBorder="1" applyAlignment="1">
      <alignment horizontal="center" vertical="center"/>
    </xf>
    <xf numFmtId="164" fontId="71" fillId="33" borderId="19" xfId="0" applyNumberFormat="1" applyFont="1" applyFill="1" applyBorder="1" applyAlignment="1">
      <alignment horizontal="center" vertical="center"/>
    </xf>
    <xf numFmtId="164" fontId="71" fillId="33" borderId="27" xfId="0" applyNumberFormat="1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164" fontId="10" fillId="32" borderId="19" xfId="0" applyNumberFormat="1" applyFont="1" applyFill="1" applyBorder="1" applyAlignment="1">
      <alignment horizontal="center" vertical="center"/>
    </xf>
    <xf numFmtId="164" fontId="10" fillId="32" borderId="27" xfId="0" applyNumberFormat="1" applyFont="1" applyFill="1" applyBorder="1" applyAlignment="1">
      <alignment horizontal="center" vertical="center"/>
    </xf>
    <xf numFmtId="3" fontId="10" fillId="32" borderId="19" xfId="0" applyNumberFormat="1" applyFont="1" applyFill="1" applyBorder="1" applyAlignment="1">
      <alignment horizontal="center" vertical="center"/>
    </xf>
    <xf numFmtId="3" fontId="10" fillId="32" borderId="27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40" borderId="10" xfId="0" applyNumberFormat="1" applyFont="1" applyFill="1" applyBorder="1" applyAlignment="1">
      <alignment horizontal="center" vertical="center"/>
    </xf>
    <xf numFmtId="3" fontId="10" fillId="40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8" fillId="38" borderId="2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39" borderId="19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/>
    </xf>
    <xf numFmtId="0" fontId="8" fillId="40" borderId="27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top" wrapText="1"/>
    </xf>
    <xf numFmtId="0" fontId="31" fillId="0" borderId="32" xfId="0" applyFont="1" applyFill="1" applyBorder="1" applyAlignment="1">
      <alignment horizontal="center" vertical="top" wrapText="1"/>
    </xf>
    <xf numFmtId="0" fontId="6" fillId="43" borderId="19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4" borderId="33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6" fillId="40" borderId="3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6" fillId="34" borderId="17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20" fillId="38" borderId="27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20" fillId="40" borderId="27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42" borderId="37" xfId="0" applyFont="1" applyFill="1" applyBorder="1" applyAlignment="1">
      <alignment horizontal="center" vertical="center" wrapText="1"/>
    </xf>
    <xf numFmtId="0" fontId="6" fillId="42" borderId="38" xfId="0" applyFont="1" applyFill="1" applyBorder="1" applyAlignment="1">
      <alignment horizontal="center" vertical="center" wrapText="1"/>
    </xf>
    <xf numFmtId="0" fontId="6" fillId="42" borderId="3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6">
      <selection activeCell="P24" sqref="P24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4.25390625" style="0" customWidth="1"/>
    <col min="4" max="4" width="15.875" style="0" customWidth="1"/>
    <col min="5" max="5" width="1.12109375" style="0" customWidth="1"/>
    <col min="6" max="7" width="15.75390625" style="0" customWidth="1"/>
  </cols>
  <sheetData>
    <row r="1" spans="1:7" ht="12.75" customHeight="1">
      <c r="A1" s="1"/>
      <c r="B1" s="1"/>
      <c r="C1" s="1"/>
      <c r="D1" s="1"/>
      <c r="E1" s="1"/>
      <c r="F1" s="1"/>
      <c r="G1" s="32" t="s">
        <v>28</v>
      </c>
    </row>
    <row r="2" spans="1:7" ht="12.75" customHeight="1">
      <c r="A2" s="1"/>
      <c r="B2" s="1"/>
      <c r="C2" s="1"/>
      <c r="D2" s="1"/>
      <c r="E2" s="1"/>
      <c r="F2" s="2"/>
      <c r="G2" s="1"/>
    </row>
    <row r="3" spans="1:7" ht="12.75">
      <c r="A3" s="169" t="s">
        <v>99</v>
      </c>
      <c r="B3" s="169"/>
      <c r="C3" s="169"/>
      <c r="D3" s="169"/>
      <c r="E3" s="169"/>
      <c r="F3" s="169"/>
      <c r="G3" s="169"/>
    </row>
    <row r="4" spans="1:7" ht="27.75" customHeight="1">
      <c r="A4" s="169"/>
      <c r="B4" s="169"/>
      <c r="C4" s="169"/>
      <c r="D4" s="169"/>
      <c r="E4" s="169"/>
      <c r="F4" s="169"/>
      <c r="G4" s="169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70" t="s">
        <v>0</v>
      </c>
      <c r="B6" s="171" t="s">
        <v>1</v>
      </c>
      <c r="C6" s="171"/>
      <c r="D6" s="171"/>
      <c r="E6" s="170" t="s">
        <v>68</v>
      </c>
      <c r="F6" s="172"/>
      <c r="G6" s="172"/>
    </row>
    <row r="7" spans="1:7" ht="25.5">
      <c r="A7" s="170"/>
      <c r="B7" s="111" t="s">
        <v>2</v>
      </c>
      <c r="C7" s="173" t="s">
        <v>80</v>
      </c>
      <c r="D7" s="173"/>
      <c r="E7" s="173" t="s">
        <v>3</v>
      </c>
      <c r="F7" s="173"/>
      <c r="G7" s="112" t="s">
        <v>4</v>
      </c>
    </row>
    <row r="8" spans="1:7" s="3" customFormat="1" ht="27" customHeight="1">
      <c r="A8" s="40" t="s">
        <v>66</v>
      </c>
      <c r="B8" s="41">
        <v>5680</v>
      </c>
      <c r="C8" s="165">
        <v>639</v>
      </c>
      <c r="D8" s="166"/>
      <c r="E8" s="167">
        <f>B8/B9</f>
        <v>1.2920837124658782</v>
      </c>
      <c r="F8" s="168"/>
      <c r="G8" s="42">
        <f>C8/C9</f>
        <v>1.1513513513513514</v>
      </c>
    </row>
    <row r="9" spans="1:7" s="3" customFormat="1" ht="27" customHeight="1">
      <c r="A9" s="38" t="s">
        <v>69</v>
      </c>
      <c r="B9" s="10">
        <v>4396</v>
      </c>
      <c r="C9" s="187">
        <v>555</v>
      </c>
      <c r="D9" s="188"/>
      <c r="E9" s="185">
        <v>1</v>
      </c>
      <c r="F9" s="186"/>
      <c r="G9" s="18">
        <v>1</v>
      </c>
    </row>
    <row r="10" spans="1:7" ht="28.5" customHeight="1">
      <c r="A10" s="108" t="s">
        <v>101</v>
      </c>
      <c r="B10" s="109">
        <v>3783</v>
      </c>
      <c r="C10" s="181">
        <v>540</v>
      </c>
      <c r="D10" s="181"/>
      <c r="E10" s="182">
        <f>B10/B9</f>
        <v>0.8605550500454959</v>
      </c>
      <c r="F10" s="183"/>
      <c r="G10" s="110">
        <f>C10/C9</f>
        <v>0.972972972972973</v>
      </c>
    </row>
    <row r="11" spans="1:8" ht="12.75" customHeight="1">
      <c r="A11" s="180"/>
      <c r="B11" s="180"/>
      <c r="C11" s="180"/>
      <c r="D11" s="180"/>
      <c r="E11" s="180"/>
      <c r="F11" s="180"/>
      <c r="G11" s="180"/>
      <c r="H11" s="4"/>
    </row>
    <row r="12" spans="1:7" ht="9" customHeight="1" hidden="1">
      <c r="A12" s="100"/>
      <c r="B12" s="101"/>
      <c r="C12" s="102"/>
      <c r="D12" s="102"/>
      <c r="E12" s="103"/>
      <c r="F12" s="103"/>
      <c r="G12" s="103"/>
    </row>
    <row r="13" spans="1:7" ht="31.5" customHeight="1">
      <c r="A13" s="184" t="s">
        <v>5</v>
      </c>
      <c r="B13" s="170" t="s">
        <v>102</v>
      </c>
      <c r="C13" s="170"/>
      <c r="D13" s="170"/>
      <c r="E13" s="170"/>
      <c r="F13" s="177" t="s">
        <v>103</v>
      </c>
      <c r="G13" s="170" t="s">
        <v>104</v>
      </c>
    </row>
    <row r="14" spans="1:7" ht="33" customHeight="1">
      <c r="A14" s="184"/>
      <c r="B14" s="178" t="s">
        <v>2</v>
      </c>
      <c r="C14" s="178"/>
      <c r="D14" s="176" t="s">
        <v>80</v>
      </c>
      <c r="E14" s="176"/>
      <c r="F14" s="179"/>
      <c r="G14" s="177"/>
    </row>
    <row r="15" spans="1:10" ht="18.75">
      <c r="A15" s="104" t="s">
        <v>6</v>
      </c>
      <c r="B15" s="174">
        <v>176</v>
      </c>
      <c r="C15" s="175"/>
      <c r="D15" s="174">
        <v>17</v>
      </c>
      <c r="E15" s="174"/>
      <c r="F15" s="105">
        <v>66</v>
      </c>
      <c r="G15" s="106">
        <v>56</v>
      </c>
      <c r="H15" s="5"/>
      <c r="I15" s="6"/>
      <c r="J15" s="7"/>
    </row>
    <row r="16" spans="1:10" ht="18.75">
      <c r="A16" s="104" t="s">
        <v>7</v>
      </c>
      <c r="B16" s="174">
        <v>200</v>
      </c>
      <c r="C16" s="175"/>
      <c r="D16" s="174">
        <v>19</v>
      </c>
      <c r="E16" s="174"/>
      <c r="F16" s="105">
        <v>52</v>
      </c>
      <c r="G16" s="106">
        <v>82</v>
      </c>
      <c r="I16" s="6"/>
      <c r="J16" s="7"/>
    </row>
    <row r="17" spans="1:10" ht="18.75">
      <c r="A17" s="104" t="s">
        <v>8</v>
      </c>
      <c r="B17" s="174">
        <v>167</v>
      </c>
      <c r="C17" s="175"/>
      <c r="D17" s="174">
        <v>25</v>
      </c>
      <c r="E17" s="174"/>
      <c r="F17" s="105">
        <v>128</v>
      </c>
      <c r="G17" s="106">
        <v>40</v>
      </c>
      <c r="I17" s="6"/>
      <c r="J17" s="7"/>
    </row>
    <row r="18" spans="1:10" ht="18.75">
      <c r="A18" s="104" t="s">
        <v>9</v>
      </c>
      <c r="B18" s="174">
        <v>390</v>
      </c>
      <c r="C18" s="175"/>
      <c r="D18" s="174">
        <v>51</v>
      </c>
      <c r="E18" s="174"/>
      <c r="F18" s="105">
        <v>101</v>
      </c>
      <c r="G18" s="106">
        <v>121</v>
      </c>
      <c r="I18" s="6"/>
      <c r="J18" s="7"/>
    </row>
    <row r="19" spans="1:10" ht="18.75">
      <c r="A19" s="104" t="s">
        <v>10</v>
      </c>
      <c r="B19" s="174">
        <v>415</v>
      </c>
      <c r="C19" s="175"/>
      <c r="D19" s="174">
        <v>42</v>
      </c>
      <c r="E19" s="174"/>
      <c r="F19" s="105">
        <v>76</v>
      </c>
      <c r="G19" s="106">
        <v>114</v>
      </c>
      <c r="I19" s="6"/>
      <c r="J19" s="7"/>
    </row>
    <row r="20" spans="1:10" ht="18.75">
      <c r="A20" s="104" t="s">
        <v>11</v>
      </c>
      <c r="B20" s="174">
        <v>163</v>
      </c>
      <c r="C20" s="175"/>
      <c r="D20" s="174">
        <v>19</v>
      </c>
      <c r="E20" s="174"/>
      <c r="F20" s="105">
        <v>78</v>
      </c>
      <c r="G20" s="106">
        <v>71</v>
      </c>
      <c r="I20" s="6"/>
      <c r="J20" s="7"/>
    </row>
    <row r="21" spans="1:10" ht="18.75">
      <c r="A21" s="104" t="s">
        <v>12</v>
      </c>
      <c r="B21" s="174">
        <v>306</v>
      </c>
      <c r="C21" s="175"/>
      <c r="D21" s="174">
        <v>31</v>
      </c>
      <c r="E21" s="174"/>
      <c r="F21" s="105">
        <v>81</v>
      </c>
      <c r="G21" s="106">
        <v>96</v>
      </c>
      <c r="I21" s="6"/>
      <c r="J21" s="7"/>
    </row>
    <row r="22" spans="1:10" ht="18.75">
      <c r="A22" s="104" t="s">
        <v>13</v>
      </c>
      <c r="B22" s="174">
        <v>225</v>
      </c>
      <c r="C22" s="175"/>
      <c r="D22" s="174">
        <v>29</v>
      </c>
      <c r="E22" s="174"/>
      <c r="F22" s="105">
        <v>52</v>
      </c>
      <c r="G22" s="106">
        <v>53</v>
      </c>
      <c r="I22" s="6"/>
      <c r="J22" s="7"/>
    </row>
    <row r="23" spans="1:10" ht="18.75">
      <c r="A23" s="104" t="s">
        <v>14</v>
      </c>
      <c r="B23" s="174">
        <v>215</v>
      </c>
      <c r="C23" s="175"/>
      <c r="D23" s="174">
        <v>33</v>
      </c>
      <c r="E23" s="174"/>
      <c r="F23" s="105">
        <v>110</v>
      </c>
      <c r="G23" s="106">
        <v>79</v>
      </c>
      <c r="I23" s="6"/>
      <c r="J23" s="7"/>
    </row>
    <row r="24" spans="1:14" ht="33" customHeight="1">
      <c r="A24" s="133" t="s">
        <v>35</v>
      </c>
      <c r="B24" s="190">
        <f>SUM(B15:C23)</f>
        <v>2257</v>
      </c>
      <c r="C24" s="191"/>
      <c r="D24" s="190">
        <f>SUM(D15:E23)</f>
        <v>266</v>
      </c>
      <c r="E24" s="191"/>
      <c r="F24" s="134">
        <f>SUM(F15:F23)</f>
        <v>744</v>
      </c>
      <c r="G24" s="134">
        <f>SUM(G15:G23)</f>
        <v>712</v>
      </c>
      <c r="H24" s="8"/>
      <c r="I24" s="8"/>
      <c r="J24" s="8"/>
      <c r="K24" s="8"/>
      <c r="L24" s="8"/>
      <c r="M24" s="8"/>
      <c r="N24" s="8"/>
    </row>
    <row r="25" spans="1:14" ht="6" customHeight="1">
      <c r="A25" s="9"/>
      <c r="B25" s="192"/>
      <c r="C25" s="192"/>
      <c r="D25" s="9"/>
      <c r="E25" s="9"/>
      <c r="F25" s="30"/>
      <c r="G25" s="9"/>
      <c r="H25" s="8"/>
      <c r="I25" s="8"/>
      <c r="J25" s="8"/>
      <c r="K25" s="8"/>
      <c r="L25" s="8"/>
      <c r="M25" s="8"/>
      <c r="N25" s="8"/>
    </row>
    <row r="26" spans="1:14" ht="33" customHeight="1">
      <c r="A26" s="120" t="s">
        <v>15</v>
      </c>
      <c r="B26" s="194">
        <v>1526</v>
      </c>
      <c r="C26" s="194"/>
      <c r="D26" s="193">
        <v>274</v>
      </c>
      <c r="E26" s="193"/>
      <c r="F26" s="121">
        <v>1523</v>
      </c>
      <c r="G26" s="121">
        <v>709</v>
      </c>
      <c r="H26" s="8"/>
      <c r="I26" s="8"/>
      <c r="J26" s="8"/>
      <c r="K26" s="8"/>
      <c r="L26" s="8"/>
      <c r="M26" s="8"/>
      <c r="N26" s="8" t="s">
        <v>16</v>
      </c>
    </row>
    <row r="27" s="11" customFormat="1" ht="5.25" customHeight="1"/>
    <row r="28" spans="1:14" ht="36" customHeight="1">
      <c r="A28" s="44" t="s">
        <v>17</v>
      </c>
      <c r="B28" s="189">
        <f>B24+B26</f>
        <v>3783</v>
      </c>
      <c r="C28" s="189"/>
      <c r="D28" s="189">
        <f>D24+D26</f>
        <v>540</v>
      </c>
      <c r="E28" s="189"/>
      <c r="F28" s="45">
        <f>F24+F26</f>
        <v>2267</v>
      </c>
      <c r="G28" s="45">
        <f>G24+G26</f>
        <v>1421</v>
      </c>
      <c r="H28" s="8"/>
      <c r="I28" s="8"/>
      <c r="J28" s="8"/>
      <c r="K28" s="8"/>
      <c r="L28" s="8"/>
      <c r="M28" s="8"/>
      <c r="N28" s="8"/>
    </row>
    <row r="29" spans="1:7" ht="12.75" customHeight="1">
      <c r="A29" s="12"/>
      <c r="B29" s="12"/>
      <c r="C29" s="12"/>
      <c r="D29" s="12"/>
      <c r="E29" s="12"/>
      <c r="F29" s="13"/>
      <c r="G29" s="13"/>
    </row>
    <row r="30" spans="1:7" ht="18.75">
      <c r="A30" s="198" t="s">
        <v>105</v>
      </c>
      <c r="B30" s="198"/>
      <c r="C30" s="198"/>
      <c r="D30" s="198"/>
      <c r="E30" s="198"/>
      <c r="F30" s="198"/>
      <c r="G30" s="198"/>
    </row>
    <row r="31" spans="1:7" ht="9" customHeight="1">
      <c r="A31" s="199"/>
      <c r="B31" s="199"/>
      <c r="C31" s="199"/>
      <c r="D31" s="199"/>
      <c r="E31" s="199"/>
      <c r="F31" s="199"/>
      <c r="G31" s="199"/>
    </row>
    <row r="32" spans="1:7" ht="29.25" customHeight="1">
      <c r="A32" s="200" t="s">
        <v>18</v>
      </c>
      <c r="B32" s="201"/>
      <c r="C32" s="202"/>
      <c r="D32" s="132">
        <v>0.091</v>
      </c>
      <c r="E32" s="14"/>
      <c r="F32" s="15"/>
      <c r="G32" s="1"/>
    </row>
    <row r="33" spans="1:7" ht="23.25" customHeight="1">
      <c r="A33" s="203" t="s">
        <v>78</v>
      </c>
      <c r="B33" s="204"/>
      <c r="C33" s="205"/>
      <c r="D33" s="16">
        <v>0.082</v>
      </c>
      <c r="E33" s="17"/>
      <c r="F33" s="15"/>
      <c r="G33" s="1"/>
    </row>
    <row r="34" spans="1:7" ht="23.25" customHeight="1">
      <c r="A34" s="206" t="s">
        <v>75</v>
      </c>
      <c r="B34" s="207"/>
      <c r="C34" s="208"/>
      <c r="D34" s="16">
        <v>0.108</v>
      </c>
      <c r="E34" s="17"/>
      <c r="F34" s="15"/>
      <c r="G34" s="1"/>
    </row>
    <row r="35" spans="1:7" ht="22.5" customHeight="1">
      <c r="A35" s="209" t="s">
        <v>76</v>
      </c>
      <c r="B35" s="210"/>
      <c r="C35" s="211"/>
      <c r="D35" s="135">
        <v>0.122</v>
      </c>
      <c r="E35" s="14"/>
      <c r="F35" s="15"/>
      <c r="G35" s="1"/>
    </row>
    <row r="36" spans="1:7" ht="23.25" customHeight="1">
      <c r="A36" s="195" t="s">
        <v>77</v>
      </c>
      <c r="B36" s="196"/>
      <c r="C36" s="197"/>
      <c r="D36" s="122">
        <v>0.049</v>
      </c>
      <c r="E36" s="14"/>
      <c r="F36" s="15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</sheetData>
  <sheetProtection/>
  <mergeCells count="51">
    <mergeCell ref="B22:C22"/>
    <mergeCell ref="D22:E22"/>
    <mergeCell ref="A36:C36"/>
    <mergeCell ref="A30:G30"/>
    <mergeCell ref="A31:G31"/>
    <mergeCell ref="A32:C32"/>
    <mergeCell ref="A33:C33"/>
    <mergeCell ref="A34:C34"/>
    <mergeCell ref="A35:C35"/>
    <mergeCell ref="B28:C28"/>
    <mergeCell ref="D28:E28"/>
    <mergeCell ref="D23:E23"/>
    <mergeCell ref="B24:C24"/>
    <mergeCell ref="D24:E24"/>
    <mergeCell ref="B25:C25"/>
    <mergeCell ref="B23:C23"/>
    <mergeCell ref="D26:E26"/>
    <mergeCell ref="B26:C26"/>
    <mergeCell ref="E9:F9"/>
    <mergeCell ref="C9:D9"/>
    <mergeCell ref="B20:C20"/>
    <mergeCell ref="D20:E20"/>
    <mergeCell ref="B16:C16"/>
    <mergeCell ref="B19:C19"/>
    <mergeCell ref="D19:E19"/>
    <mergeCell ref="B18:C18"/>
    <mergeCell ref="D18:E18"/>
    <mergeCell ref="G13:G14"/>
    <mergeCell ref="B14:C14"/>
    <mergeCell ref="B15:C15"/>
    <mergeCell ref="F13:F14"/>
    <mergeCell ref="A11:G11"/>
    <mergeCell ref="C10:D10"/>
    <mergeCell ref="E10:F10"/>
    <mergeCell ref="A13:A14"/>
    <mergeCell ref="B21:C21"/>
    <mergeCell ref="D21:E21"/>
    <mergeCell ref="B17:C17"/>
    <mergeCell ref="D15:E15"/>
    <mergeCell ref="B13:E13"/>
    <mergeCell ref="D14:E14"/>
    <mergeCell ref="D16:E16"/>
    <mergeCell ref="D17:E17"/>
    <mergeCell ref="C8:D8"/>
    <mergeCell ref="E8:F8"/>
    <mergeCell ref="A3:G4"/>
    <mergeCell ref="A6:A7"/>
    <mergeCell ref="B6:D6"/>
    <mergeCell ref="E6:G6"/>
    <mergeCell ref="C7:D7"/>
    <mergeCell ref="E7:F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3" sqref="R13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10.25390625" style="0" customWidth="1"/>
    <col min="7" max="7" width="10.125" style="0" customWidth="1"/>
    <col min="8" max="8" width="11.75390625" style="0" customWidth="1"/>
    <col min="9" max="9" width="9.625" style="0" customWidth="1"/>
    <col min="10" max="10" width="11.375" style="0" customWidth="1"/>
    <col min="11" max="11" width="10.875" style="0" customWidth="1"/>
    <col min="12" max="12" width="14.875" style="0" customWidth="1"/>
    <col min="13" max="13" width="11.125" style="0" customWidth="1"/>
    <col min="14" max="14" width="18.875" style="0" customWidth="1"/>
  </cols>
  <sheetData>
    <row r="1" ht="15.75">
      <c r="M1" s="32" t="s">
        <v>88</v>
      </c>
    </row>
    <row r="2" spans="1:13" ht="6.75" customHeight="1">
      <c r="A2" s="219" t="s">
        <v>92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9" customFormat="1" ht="17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33.75" customHeight="1">
      <c r="A4" s="184" t="s">
        <v>67</v>
      </c>
      <c r="B4" s="221" t="s">
        <v>106</v>
      </c>
      <c r="C4" s="222"/>
      <c r="D4" s="222"/>
      <c r="E4" s="223"/>
      <c r="F4" s="221" t="s">
        <v>111</v>
      </c>
      <c r="G4" s="222"/>
      <c r="H4" s="222"/>
      <c r="I4" s="222"/>
      <c r="J4" s="222"/>
      <c r="K4" s="222"/>
      <c r="L4" s="222"/>
      <c r="M4" s="223"/>
    </row>
    <row r="5" spans="1:14" ht="77.25" customHeight="1">
      <c r="A5" s="184"/>
      <c r="B5" s="112" t="s">
        <v>2</v>
      </c>
      <c r="C5" s="112" t="s">
        <v>79</v>
      </c>
      <c r="D5" s="113" t="s">
        <v>80</v>
      </c>
      <c r="E5" s="113" t="s">
        <v>81</v>
      </c>
      <c r="F5" s="113" t="s">
        <v>90</v>
      </c>
      <c r="G5" s="113" t="s">
        <v>91</v>
      </c>
      <c r="H5" s="113" t="s">
        <v>82</v>
      </c>
      <c r="I5" s="113" t="s">
        <v>83</v>
      </c>
      <c r="J5" s="113" t="s">
        <v>84</v>
      </c>
      <c r="K5" s="113" t="s">
        <v>85</v>
      </c>
      <c r="L5" s="113" t="s">
        <v>86</v>
      </c>
      <c r="M5" s="113" t="s">
        <v>87</v>
      </c>
      <c r="N5" s="19"/>
    </row>
    <row r="6" spans="1:14" ht="21" customHeight="1">
      <c r="A6" s="29" t="s">
        <v>6</v>
      </c>
      <c r="B6" s="29">
        <v>176</v>
      </c>
      <c r="C6" s="29">
        <v>67</v>
      </c>
      <c r="D6" s="29">
        <v>17</v>
      </c>
      <c r="E6" s="29">
        <v>158</v>
      </c>
      <c r="F6" s="29">
        <v>23</v>
      </c>
      <c r="G6" s="29">
        <v>9</v>
      </c>
      <c r="H6" s="29">
        <v>115</v>
      </c>
      <c r="I6" s="29">
        <v>67</v>
      </c>
      <c r="J6" s="29">
        <v>15</v>
      </c>
      <c r="K6" s="29">
        <v>26</v>
      </c>
      <c r="L6" s="29">
        <v>0</v>
      </c>
      <c r="M6" s="29">
        <v>15</v>
      </c>
      <c r="N6" s="4"/>
    </row>
    <row r="7" spans="1:14" ht="21" customHeight="1">
      <c r="A7" s="29" t="s">
        <v>7</v>
      </c>
      <c r="B7" s="29">
        <v>200</v>
      </c>
      <c r="C7" s="29">
        <v>96</v>
      </c>
      <c r="D7" s="29">
        <v>19</v>
      </c>
      <c r="E7" s="29">
        <v>178</v>
      </c>
      <c r="F7" s="29">
        <v>33</v>
      </c>
      <c r="G7" s="29">
        <v>18</v>
      </c>
      <c r="H7" s="29">
        <v>121</v>
      </c>
      <c r="I7" s="29">
        <v>77</v>
      </c>
      <c r="J7" s="29">
        <v>52</v>
      </c>
      <c r="K7" s="99">
        <v>31</v>
      </c>
      <c r="L7" s="29">
        <v>1</v>
      </c>
      <c r="M7" s="29">
        <v>14</v>
      </c>
      <c r="N7" s="4"/>
    </row>
    <row r="8" spans="1:14" ht="21" customHeight="1">
      <c r="A8" s="29" t="s">
        <v>8</v>
      </c>
      <c r="B8" s="29">
        <v>167</v>
      </c>
      <c r="C8" s="29">
        <v>62</v>
      </c>
      <c r="D8" s="29">
        <v>25</v>
      </c>
      <c r="E8" s="29">
        <v>148</v>
      </c>
      <c r="F8" s="29">
        <v>27</v>
      </c>
      <c r="G8" s="29">
        <v>12</v>
      </c>
      <c r="H8" s="29">
        <v>90</v>
      </c>
      <c r="I8" s="29">
        <v>83</v>
      </c>
      <c r="J8" s="29">
        <v>18</v>
      </c>
      <c r="K8" s="99">
        <v>25</v>
      </c>
      <c r="L8" s="29">
        <v>0</v>
      </c>
      <c r="M8" s="29">
        <v>16</v>
      </c>
      <c r="N8" s="4"/>
    </row>
    <row r="9" spans="1:14" ht="21" customHeight="1">
      <c r="A9" s="29" t="s">
        <v>9</v>
      </c>
      <c r="B9" s="29">
        <v>390</v>
      </c>
      <c r="C9" s="29">
        <v>179</v>
      </c>
      <c r="D9" s="29">
        <v>51</v>
      </c>
      <c r="E9" s="29">
        <v>335</v>
      </c>
      <c r="F9" s="29">
        <v>56</v>
      </c>
      <c r="G9" s="29">
        <v>31</v>
      </c>
      <c r="H9" s="29">
        <v>232</v>
      </c>
      <c r="I9" s="29">
        <v>146</v>
      </c>
      <c r="J9" s="29">
        <v>95</v>
      </c>
      <c r="K9" s="99">
        <v>61</v>
      </c>
      <c r="L9" s="29">
        <v>2</v>
      </c>
      <c r="M9" s="29">
        <v>19</v>
      </c>
      <c r="N9" s="31"/>
    </row>
    <row r="10" spans="1:14" ht="21" customHeight="1">
      <c r="A10" s="29" t="s">
        <v>10</v>
      </c>
      <c r="B10" s="29">
        <v>415</v>
      </c>
      <c r="C10" s="29">
        <v>175</v>
      </c>
      <c r="D10" s="29">
        <v>42</v>
      </c>
      <c r="E10" s="29">
        <v>357</v>
      </c>
      <c r="F10" s="29">
        <v>60</v>
      </c>
      <c r="G10" s="29">
        <v>30</v>
      </c>
      <c r="H10" s="29">
        <v>266</v>
      </c>
      <c r="I10" s="29">
        <v>154</v>
      </c>
      <c r="J10" s="29">
        <v>141</v>
      </c>
      <c r="K10" s="99">
        <v>56</v>
      </c>
      <c r="L10" s="29">
        <v>0</v>
      </c>
      <c r="M10" s="29">
        <v>7</v>
      </c>
      <c r="N10" s="4"/>
    </row>
    <row r="11" spans="1:14" ht="21" customHeight="1">
      <c r="A11" s="29" t="s">
        <v>11</v>
      </c>
      <c r="B11" s="29">
        <v>163</v>
      </c>
      <c r="C11" s="29">
        <v>72</v>
      </c>
      <c r="D11" s="29">
        <v>19</v>
      </c>
      <c r="E11" s="29">
        <v>146</v>
      </c>
      <c r="F11" s="29">
        <v>28</v>
      </c>
      <c r="G11" s="29">
        <v>13</v>
      </c>
      <c r="H11" s="29">
        <v>88</v>
      </c>
      <c r="I11" s="29">
        <v>54</v>
      </c>
      <c r="J11" s="29">
        <v>43</v>
      </c>
      <c r="K11" s="99">
        <v>34</v>
      </c>
      <c r="L11" s="29">
        <v>1</v>
      </c>
      <c r="M11" s="29">
        <v>13</v>
      </c>
      <c r="N11" s="20"/>
    </row>
    <row r="12" spans="1:14" ht="21" customHeight="1">
      <c r="A12" s="29" t="s">
        <v>12</v>
      </c>
      <c r="B12" s="29">
        <v>306</v>
      </c>
      <c r="C12" s="29">
        <v>145</v>
      </c>
      <c r="D12" s="29">
        <v>31</v>
      </c>
      <c r="E12" s="29">
        <v>266</v>
      </c>
      <c r="F12" s="29">
        <v>48</v>
      </c>
      <c r="G12" s="29">
        <v>30</v>
      </c>
      <c r="H12" s="29">
        <v>182</v>
      </c>
      <c r="I12" s="29">
        <v>135</v>
      </c>
      <c r="J12" s="29">
        <v>95</v>
      </c>
      <c r="K12" s="29">
        <v>35</v>
      </c>
      <c r="L12" s="99">
        <v>0</v>
      </c>
      <c r="M12" s="29">
        <v>23</v>
      </c>
      <c r="N12" s="4"/>
    </row>
    <row r="13" spans="1:14" ht="21" customHeight="1">
      <c r="A13" s="29" t="s">
        <v>13</v>
      </c>
      <c r="B13" s="29">
        <v>225</v>
      </c>
      <c r="C13" s="29">
        <v>106</v>
      </c>
      <c r="D13" s="29">
        <v>29</v>
      </c>
      <c r="E13" s="29">
        <v>193</v>
      </c>
      <c r="F13" s="29">
        <v>39</v>
      </c>
      <c r="G13" s="29">
        <v>25</v>
      </c>
      <c r="H13" s="29">
        <v>136</v>
      </c>
      <c r="I13" s="29">
        <v>82</v>
      </c>
      <c r="J13" s="29">
        <v>68</v>
      </c>
      <c r="K13" s="99">
        <v>36</v>
      </c>
      <c r="L13" s="29">
        <v>0</v>
      </c>
      <c r="M13" s="29">
        <v>7</v>
      </c>
      <c r="N13" s="31"/>
    </row>
    <row r="14" spans="1:14" ht="21" customHeight="1">
      <c r="A14" s="29" t="s">
        <v>14</v>
      </c>
      <c r="B14" s="29">
        <v>215</v>
      </c>
      <c r="C14" s="29">
        <v>80</v>
      </c>
      <c r="D14" s="29">
        <v>33</v>
      </c>
      <c r="E14" s="29">
        <v>178</v>
      </c>
      <c r="F14" s="29">
        <v>29</v>
      </c>
      <c r="G14" s="29">
        <v>9</v>
      </c>
      <c r="H14" s="29">
        <v>105</v>
      </c>
      <c r="I14" s="29">
        <v>104</v>
      </c>
      <c r="J14" s="29">
        <v>54</v>
      </c>
      <c r="K14" s="99">
        <v>24</v>
      </c>
      <c r="L14" s="29">
        <v>0</v>
      </c>
      <c r="M14" s="29">
        <v>14</v>
      </c>
      <c r="N14" s="31"/>
    </row>
    <row r="15" spans="1:14" ht="42" customHeight="1">
      <c r="A15" s="136" t="s">
        <v>76</v>
      </c>
      <c r="B15" s="137">
        <f aca="true" t="shared" si="0" ref="B15:M15">SUM(B6:B14)</f>
        <v>2257</v>
      </c>
      <c r="C15" s="137">
        <f t="shared" si="0"/>
        <v>982</v>
      </c>
      <c r="D15" s="137">
        <f t="shared" si="0"/>
        <v>266</v>
      </c>
      <c r="E15" s="137">
        <f t="shared" si="0"/>
        <v>1959</v>
      </c>
      <c r="F15" s="137">
        <f t="shared" si="0"/>
        <v>343</v>
      </c>
      <c r="G15" s="137">
        <f t="shared" si="0"/>
        <v>177</v>
      </c>
      <c r="H15" s="137">
        <f t="shared" si="0"/>
        <v>1335</v>
      </c>
      <c r="I15" s="137">
        <f t="shared" si="0"/>
        <v>902</v>
      </c>
      <c r="J15" s="137">
        <f t="shared" si="0"/>
        <v>581</v>
      </c>
      <c r="K15" s="137">
        <f t="shared" si="0"/>
        <v>328</v>
      </c>
      <c r="L15" s="137">
        <f t="shared" si="0"/>
        <v>4</v>
      </c>
      <c r="M15" s="137">
        <f t="shared" si="0"/>
        <v>128</v>
      </c>
      <c r="N15" s="4"/>
    </row>
    <row r="16" spans="1:13" ht="6" customHeight="1">
      <c r="A16" s="212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4"/>
    </row>
    <row r="17" spans="1:14" ht="42" customHeight="1">
      <c r="A17" s="123" t="s">
        <v>19</v>
      </c>
      <c r="B17" s="124">
        <v>1526</v>
      </c>
      <c r="C17" s="124">
        <v>736</v>
      </c>
      <c r="D17" s="124">
        <v>274</v>
      </c>
      <c r="E17" s="124">
        <v>1279</v>
      </c>
      <c r="F17" s="124">
        <v>285</v>
      </c>
      <c r="G17" s="124">
        <v>111</v>
      </c>
      <c r="H17" s="124">
        <v>682</v>
      </c>
      <c r="I17" s="124">
        <v>618</v>
      </c>
      <c r="J17" s="124">
        <v>197</v>
      </c>
      <c r="K17" s="124">
        <v>241</v>
      </c>
      <c r="L17" s="124">
        <v>3</v>
      </c>
      <c r="M17" s="124">
        <v>140</v>
      </c>
      <c r="N17" s="4"/>
    </row>
    <row r="18" spans="1:14" ht="6" customHeigh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7"/>
      <c r="N18" s="4"/>
    </row>
    <row r="19" spans="1:14" ht="48" customHeight="1">
      <c r="A19" s="46" t="s">
        <v>20</v>
      </c>
      <c r="B19" s="67">
        <f aca="true" t="shared" si="1" ref="B19:M19">B15+B17</f>
        <v>3783</v>
      </c>
      <c r="C19" s="67">
        <f t="shared" si="1"/>
        <v>1718</v>
      </c>
      <c r="D19" s="67">
        <f t="shared" si="1"/>
        <v>540</v>
      </c>
      <c r="E19" s="67">
        <f t="shared" si="1"/>
        <v>3238</v>
      </c>
      <c r="F19" s="67">
        <f t="shared" si="1"/>
        <v>628</v>
      </c>
      <c r="G19" s="67">
        <f t="shared" si="1"/>
        <v>288</v>
      </c>
      <c r="H19" s="67">
        <f t="shared" si="1"/>
        <v>2017</v>
      </c>
      <c r="I19" s="67">
        <f t="shared" si="1"/>
        <v>1520</v>
      </c>
      <c r="J19" s="67">
        <f t="shared" si="1"/>
        <v>778</v>
      </c>
      <c r="K19" s="67">
        <f t="shared" si="1"/>
        <v>569</v>
      </c>
      <c r="L19" s="67">
        <f t="shared" si="1"/>
        <v>7</v>
      </c>
      <c r="M19" s="67">
        <f t="shared" si="1"/>
        <v>268</v>
      </c>
      <c r="N19" s="4"/>
    </row>
    <row r="20" spans="1:12" ht="31.5" customHeight="1">
      <c r="A20" s="255" t="s">
        <v>112</v>
      </c>
      <c r="B20" s="255"/>
      <c r="C20" s="255"/>
      <c r="D20" s="255"/>
      <c r="E20" s="21"/>
      <c r="F20" s="21"/>
      <c r="G20" s="21"/>
      <c r="H20" s="21"/>
      <c r="I20" s="21"/>
      <c r="J20" s="21"/>
      <c r="K20" s="21"/>
      <c r="L20" s="21"/>
    </row>
    <row r="21" spans="1:11" ht="18">
      <c r="A21" s="218"/>
      <c r="B21" s="218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2:10" ht="15">
      <c r="B24" s="24"/>
      <c r="C24" s="24"/>
      <c r="D24" s="24"/>
      <c r="E24" s="24"/>
      <c r="F24" s="24"/>
      <c r="G24" s="24"/>
      <c r="H24" s="24"/>
      <c r="I24" s="24"/>
      <c r="J24" s="24"/>
    </row>
  </sheetData>
  <sheetProtection/>
  <mergeCells count="8">
    <mergeCell ref="A16:M16"/>
    <mergeCell ref="A18:M18"/>
    <mergeCell ref="A21:B21"/>
    <mergeCell ref="A2:M3"/>
    <mergeCell ref="A4:A5"/>
    <mergeCell ref="B4:E4"/>
    <mergeCell ref="F4:M4"/>
    <mergeCell ref="A20:D20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5" sqref="M15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9.5" customHeight="1">
      <c r="B1" s="1"/>
      <c r="C1" s="1"/>
      <c r="D1" s="1"/>
      <c r="E1" s="1"/>
      <c r="F1" s="1"/>
      <c r="G1" s="1"/>
      <c r="H1" s="47" t="s">
        <v>29</v>
      </c>
      <c r="I1" s="39"/>
      <c r="J1" s="39"/>
    </row>
    <row r="2" spans="2:8" ht="9.75" customHeight="1">
      <c r="B2" s="1"/>
      <c r="C2" s="1"/>
      <c r="D2" s="1"/>
      <c r="E2" s="1"/>
      <c r="F2" s="1"/>
      <c r="G2" s="1"/>
      <c r="H2" s="26"/>
    </row>
    <row r="3" spans="2:8" ht="20.25">
      <c r="B3" s="224" t="s">
        <v>107</v>
      </c>
      <c r="C3" s="224"/>
      <c r="D3" s="224"/>
      <c r="E3" s="224"/>
      <c r="F3" s="224"/>
      <c r="G3" s="224"/>
      <c r="H3" s="224"/>
    </row>
    <row r="4" spans="2:8" ht="19.5" customHeight="1">
      <c r="B4" s="1"/>
      <c r="C4" s="1"/>
      <c r="D4" s="1"/>
      <c r="E4" s="1"/>
      <c r="F4" s="1"/>
      <c r="G4" s="1"/>
      <c r="H4" s="1"/>
    </row>
    <row r="5" spans="2:10" ht="33.75" customHeight="1">
      <c r="B5" s="184" t="s">
        <v>21</v>
      </c>
      <c r="C5" s="225" t="s">
        <v>74</v>
      </c>
      <c r="D5" s="225"/>
      <c r="E5" s="225" t="s">
        <v>108</v>
      </c>
      <c r="F5" s="225"/>
      <c r="G5" s="221" t="s">
        <v>71</v>
      </c>
      <c r="H5" s="223"/>
      <c r="I5" s="27"/>
      <c r="J5" s="27"/>
    </row>
    <row r="6" spans="2:9" ht="33.75" customHeight="1">
      <c r="B6" s="184"/>
      <c r="C6" s="114" t="s">
        <v>2</v>
      </c>
      <c r="D6" s="114" t="s">
        <v>22</v>
      </c>
      <c r="E6" s="114" t="s">
        <v>2</v>
      </c>
      <c r="F6" s="114" t="s">
        <v>22</v>
      </c>
      <c r="G6" s="114" t="s">
        <v>23</v>
      </c>
      <c r="H6" s="114" t="s">
        <v>24</v>
      </c>
      <c r="I6" s="28"/>
    </row>
    <row r="7" spans="2:8" ht="24" customHeight="1">
      <c r="B7" s="29" t="s">
        <v>6</v>
      </c>
      <c r="C7" s="29">
        <v>201</v>
      </c>
      <c r="D7" s="29">
        <v>21</v>
      </c>
      <c r="E7" s="29">
        <v>176</v>
      </c>
      <c r="F7" s="29">
        <v>17</v>
      </c>
      <c r="G7" s="68">
        <f aca="true" t="shared" si="0" ref="G7:H16">E7/C7</f>
        <v>0.8756218905472637</v>
      </c>
      <c r="H7" s="68">
        <f t="shared" si="0"/>
        <v>0.8095238095238095</v>
      </c>
    </row>
    <row r="8" spans="2:8" ht="24" customHeight="1">
      <c r="B8" s="29" t="s">
        <v>7</v>
      </c>
      <c r="C8" s="29">
        <v>223</v>
      </c>
      <c r="D8" s="29">
        <v>25</v>
      </c>
      <c r="E8" s="29">
        <v>200</v>
      </c>
      <c r="F8" s="29">
        <v>19</v>
      </c>
      <c r="G8" s="68">
        <f t="shared" si="0"/>
        <v>0.8968609865470852</v>
      </c>
      <c r="H8" s="68">
        <f t="shared" si="0"/>
        <v>0.76</v>
      </c>
    </row>
    <row r="9" spans="2:8" ht="24" customHeight="1">
      <c r="B9" s="29" t="s">
        <v>8</v>
      </c>
      <c r="C9" s="29">
        <v>158</v>
      </c>
      <c r="D9" s="29">
        <v>18</v>
      </c>
      <c r="E9" s="29">
        <v>167</v>
      </c>
      <c r="F9" s="29">
        <v>25</v>
      </c>
      <c r="G9" s="68">
        <f t="shared" si="0"/>
        <v>1.0569620253164558</v>
      </c>
      <c r="H9" s="68">
        <f t="shared" si="0"/>
        <v>1.3888888888888888</v>
      </c>
    </row>
    <row r="10" spans="2:8" ht="24" customHeight="1">
      <c r="B10" s="29" t="s">
        <v>9</v>
      </c>
      <c r="C10" s="29">
        <v>461</v>
      </c>
      <c r="D10" s="29">
        <v>55</v>
      </c>
      <c r="E10" s="29">
        <v>390</v>
      </c>
      <c r="F10" s="29">
        <v>51</v>
      </c>
      <c r="G10" s="68">
        <f t="shared" si="0"/>
        <v>0.8459869848156182</v>
      </c>
      <c r="H10" s="68">
        <f t="shared" si="0"/>
        <v>0.9272727272727272</v>
      </c>
    </row>
    <row r="11" spans="2:8" ht="24" customHeight="1">
      <c r="B11" s="29" t="s">
        <v>10</v>
      </c>
      <c r="C11" s="29">
        <v>454</v>
      </c>
      <c r="D11" s="29">
        <v>59</v>
      </c>
      <c r="E11" s="29">
        <v>415</v>
      </c>
      <c r="F11" s="29">
        <v>42</v>
      </c>
      <c r="G11" s="68">
        <f t="shared" si="0"/>
        <v>0.9140969162995595</v>
      </c>
      <c r="H11" s="68">
        <f t="shared" si="0"/>
        <v>0.711864406779661</v>
      </c>
    </row>
    <row r="12" spans="2:8" ht="23.25" customHeight="1">
      <c r="B12" s="29" t="s">
        <v>11</v>
      </c>
      <c r="C12" s="29">
        <v>192</v>
      </c>
      <c r="D12" s="29">
        <v>22</v>
      </c>
      <c r="E12" s="29">
        <v>163</v>
      </c>
      <c r="F12" s="29">
        <v>19</v>
      </c>
      <c r="G12" s="68">
        <f t="shared" si="0"/>
        <v>0.8489583333333334</v>
      </c>
      <c r="H12" s="68">
        <f t="shared" si="0"/>
        <v>0.8636363636363636</v>
      </c>
    </row>
    <row r="13" spans="2:8" ht="23.25" customHeight="1">
      <c r="B13" s="29" t="s">
        <v>12</v>
      </c>
      <c r="C13" s="29">
        <v>330</v>
      </c>
      <c r="D13" s="29">
        <v>31</v>
      </c>
      <c r="E13" s="29">
        <v>306</v>
      </c>
      <c r="F13" s="29">
        <v>31</v>
      </c>
      <c r="G13" s="68">
        <f t="shared" si="0"/>
        <v>0.9272727272727272</v>
      </c>
      <c r="H13" s="68">
        <f t="shared" si="0"/>
        <v>1</v>
      </c>
    </row>
    <row r="14" spans="2:8" ht="23.25" customHeight="1">
      <c r="B14" s="29" t="s">
        <v>13</v>
      </c>
      <c r="C14" s="29">
        <v>239</v>
      </c>
      <c r="D14" s="29">
        <v>30</v>
      </c>
      <c r="E14" s="29">
        <v>225</v>
      </c>
      <c r="F14" s="29">
        <v>29</v>
      </c>
      <c r="G14" s="68">
        <f t="shared" si="0"/>
        <v>0.9414225941422594</v>
      </c>
      <c r="H14" s="68">
        <f t="shared" si="0"/>
        <v>0.9666666666666667</v>
      </c>
    </row>
    <row r="15" spans="2:8" ht="23.25" customHeight="1">
      <c r="B15" s="29" t="s">
        <v>14</v>
      </c>
      <c r="C15" s="29">
        <v>232</v>
      </c>
      <c r="D15" s="29">
        <v>28</v>
      </c>
      <c r="E15" s="29">
        <v>215</v>
      </c>
      <c r="F15" s="29">
        <v>33</v>
      </c>
      <c r="G15" s="68">
        <f t="shared" si="0"/>
        <v>0.9267241379310345</v>
      </c>
      <c r="H15" s="68">
        <f t="shared" si="0"/>
        <v>1.1785714285714286</v>
      </c>
    </row>
    <row r="16" spans="2:8" ht="31.5" customHeight="1">
      <c r="B16" s="138" t="s">
        <v>25</v>
      </c>
      <c r="C16" s="137">
        <f>SUM(C7:C15)</f>
        <v>2490</v>
      </c>
      <c r="D16" s="137">
        <f>SUM(D7:D15)</f>
        <v>289</v>
      </c>
      <c r="E16" s="137">
        <f>SUM(E7:E15)</f>
        <v>2257</v>
      </c>
      <c r="F16" s="137">
        <f>SUM(F7:F15)</f>
        <v>266</v>
      </c>
      <c r="G16" s="139">
        <f t="shared" si="0"/>
        <v>0.906425702811245</v>
      </c>
      <c r="H16" s="139">
        <f t="shared" si="0"/>
        <v>0.9204152249134948</v>
      </c>
    </row>
    <row r="17" spans="2:8" ht="3.75" customHeight="1">
      <c r="B17" s="70"/>
      <c r="C17" s="70"/>
      <c r="D17" s="70"/>
      <c r="E17" s="70"/>
      <c r="F17" s="70"/>
      <c r="G17" s="107"/>
      <c r="H17" s="107"/>
    </row>
    <row r="18" spans="2:8" ht="31.5" customHeight="1">
      <c r="B18" s="125" t="s">
        <v>26</v>
      </c>
      <c r="C18" s="124">
        <v>1906</v>
      </c>
      <c r="D18" s="126">
        <v>266</v>
      </c>
      <c r="E18" s="124">
        <v>1526</v>
      </c>
      <c r="F18" s="126">
        <v>274</v>
      </c>
      <c r="G18" s="127">
        <f>E18/C18</f>
        <v>0.8006295907660022</v>
      </c>
      <c r="H18" s="127">
        <f>F18/D18</f>
        <v>1.0300751879699248</v>
      </c>
    </row>
    <row r="19" spans="2:8" ht="4.5" customHeight="1">
      <c r="B19" s="70"/>
      <c r="C19" s="70"/>
      <c r="D19" s="70"/>
      <c r="E19" s="70"/>
      <c r="F19" s="70"/>
      <c r="G19" s="107"/>
      <c r="H19" s="107"/>
    </row>
    <row r="20" spans="2:8" ht="33.75" customHeight="1">
      <c r="B20" s="46" t="s">
        <v>27</v>
      </c>
      <c r="C20" s="67">
        <f>C16+C18</f>
        <v>4396</v>
      </c>
      <c r="D20" s="67">
        <f>D16+D18</f>
        <v>555</v>
      </c>
      <c r="E20" s="67">
        <f>E16+E18</f>
        <v>3783</v>
      </c>
      <c r="F20" s="67">
        <f>F16+F18</f>
        <v>540</v>
      </c>
      <c r="G20" s="69">
        <f>E20/C20</f>
        <v>0.8605550500454959</v>
      </c>
      <c r="H20" s="69">
        <f>F20/D20</f>
        <v>0.972972972972973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O26" sqref="O26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6.5">
      <c r="I1" s="231" t="s">
        <v>30</v>
      </c>
      <c r="J1" s="231"/>
      <c r="K1" s="231"/>
      <c r="L1" s="39"/>
    </row>
    <row r="2" ht="12" customHeight="1"/>
    <row r="3" spans="1:11" s="33" customFormat="1" ht="33" customHeight="1">
      <c r="A3" s="169" t="s">
        <v>72</v>
      </c>
      <c r="B3" s="169"/>
      <c r="C3" s="169"/>
      <c r="D3" s="169"/>
      <c r="E3" s="169"/>
      <c r="F3" s="232"/>
      <c r="G3" s="232"/>
      <c r="H3" s="232"/>
      <c r="I3" s="232"/>
      <c r="J3" s="232"/>
      <c r="K3" s="232"/>
    </row>
    <row r="4" spans="1:11" ht="6.75" customHeight="1">
      <c r="A4" s="233"/>
      <c r="B4" s="233"/>
      <c r="C4" s="233"/>
      <c r="D4" s="233"/>
      <c r="E4" s="233"/>
      <c r="F4" s="34"/>
      <c r="G4" s="233"/>
      <c r="H4" s="233"/>
      <c r="I4" s="233"/>
      <c r="J4" s="233"/>
      <c r="K4" s="233"/>
    </row>
    <row r="5" ht="9" customHeight="1" thickBot="1"/>
    <row r="6" spans="1:11" ht="26.25" customHeight="1">
      <c r="A6" s="239" t="s">
        <v>31</v>
      </c>
      <c r="B6" s="240"/>
      <c r="C6" s="240"/>
      <c r="D6" s="241"/>
      <c r="E6" s="226" t="s">
        <v>62</v>
      </c>
      <c r="F6" s="71"/>
      <c r="G6" s="228" t="s">
        <v>32</v>
      </c>
      <c r="H6" s="229"/>
      <c r="I6" s="229"/>
      <c r="J6" s="230"/>
      <c r="K6" s="226" t="s">
        <v>63</v>
      </c>
    </row>
    <row r="7" spans="1:11" ht="30.75" customHeight="1">
      <c r="A7" s="128" t="s">
        <v>64</v>
      </c>
      <c r="B7" s="129" t="s">
        <v>2</v>
      </c>
      <c r="C7" s="235" t="s">
        <v>33</v>
      </c>
      <c r="D7" s="236"/>
      <c r="E7" s="227"/>
      <c r="F7" s="71"/>
      <c r="G7" s="140" t="s">
        <v>65</v>
      </c>
      <c r="H7" s="141" t="s">
        <v>2</v>
      </c>
      <c r="I7" s="237" t="s">
        <v>33</v>
      </c>
      <c r="J7" s="238"/>
      <c r="K7" s="234"/>
    </row>
    <row r="8" spans="1:11" ht="33" customHeight="1">
      <c r="A8" s="72" t="s">
        <v>69</v>
      </c>
      <c r="B8" s="130">
        <v>1906</v>
      </c>
      <c r="C8" s="73">
        <v>266</v>
      </c>
      <c r="D8" s="74">
        <f aca="true" t="shared" si="0" ref="D8:D14">C8/B8%</f>
        <v>13.955928646379855</v>
      </c>
      <c r="E8" s="75">
        <v>5.6</v>
      </c>
      <c r="F8" s="76"/>
      <c r="G8" s="72" t="s">
        <v>69</v>
      </c>
      <c r="H8" s="142">
        <v>2490</v>
      </c>
      <c r="I8" s="77">
        <v>289</v>
      </c>
      <c r="J8" s="74">
        <f aca="true" t="shared" si="1" ref="J8:J14">I8/H8%</f>
        <v>11.606425702811245</v>
      </c>
      <c r="K8" s="75">
        <v>12.9</v>
      </c>
    </row>
    <row r="9" spans="1:11" ht="33" customHeight="1">
      <c r="A9" s="78" t="s">
        <v>70</v>
      </c>
      <c r="B9" s="131">
        <v>2009</v>
      </c>
      <c r="C9" s="79">
        <v>293</v>
      </c>
      <c r="D9" s="80">
        <f t="shared" si="0"/>
        <v>14.584370333499253</v>
      </c>
      <c r="E9" s="81">
        <v>5.8</v>
      </c>
      <c r="F9" s="71"/>
      <c r="G9" s="78" t="s">
        <v>70</v>
      </c>
      <c r="H9" s="143">
        <v>2525</v>
      </c>
      <c r="I9" s="82">
        <v>322</v>
      </c>
      <c r="J9" s="80">
        <f t="shared" si="1"/>
        <v>12.752475247524753</v>
      </c>
      <c r="K9" s="81">
        <v>13</v>
      </c>
    </row>
    <row r="10" spans="1:11" ht="33" customHeight="1">
      <c r="A10" s="78" t="s">
        <v>89</v>
      </c>
      <c r="B10" s="131">
        <v>2052</v>
      </c>
      <c r="C10" s="79">
        <v>298</v>
      </c>
      <c r="D10" s="80">
        <f t="shared" si="0"/>
        <v>14.522417153996102</v>
      </c>
      <c r="E10" s="81">
        <v>6</v>
      </c>
      <c r="F10" s="71"/>
      <c r="G10" s="78" t="s">
        <v>89</v>
      </c>
      <c r="H10" s="143">
        <v>2548</v>
      </c>
      <c r="I10" s="82">
        <v>307</v>
      </c>
      <c r="J10" s="80">
        <f t="shared" si="1"/>
        <v>12.04866562009419</v>
      </c>
      <c r="K10" s="81">
        <v>13.1</v>
      </c>
    </row>
    <row r="11" spans="1:12" ht="33" customHeight="1">
      <c r="A11" s="78" t="s">
        <v>93</v>
      </c>
      <c r="B11" s="131">
        <v>1782</v>
      </c>
      <c r="C11" s="79">
        <v>299</v>
      </c>
      <c r="D11" s="80">
        <f t="shared" si="0"/>
        <v>16.778900112233444</v>
      </c>
      <c r="E11" s="81">
        <v>5.2</v>
      </c>
      <c r="F11" s="71"/>
      <c r="G11" s="78" t="s">
        <v>93</v>
      </c>
      <c r="H11" s="143">
        <v>2497</v>
      </c>
      <c r="I11" s="82">
        <v>292</v>
      </c>
      <c r="J11" s="80">
        <f t="shared" si="1"/>
        <v>11.694032839407289</v>
      </c>
      <c r="K11" s="81">
        <v>12.8</v>
      </c>
      <c r="L11" s="35"/>
    </row>
    <row r="12" spans="1:12" ht="33" customHeight="1">
      <c r="A12" s="78" t="s">
        <v>98</v>
      </c>
      <c r="B12" s="131">
        <v>1764</v>
      </c>
      <c r="C12" s="79">
        <v>309</v>
      </c>
      <c r="D12" s="80">
        <f t="shared" si="0"/>
        <v>17.517006802721088</v>
      </c>
      <c r="E12" s="81">
        <v>5.1</v>
      </c>
      <c r="F12" s="71"/>
      <c r="G12" s="78" t="s">
        <v>98</v>
      </c>
      <c r="H12" s="143">
        <v>2421</v>
      </c>
      <c r="I12" s="82">
        <v>283</v>
      </c>
      <c r="J12" s="80">
        <f t="shared" si="1"/>
        <v>11.689384551838083</v>
      </c>
      <c r="K12" s="81">
        <v>12.5</v>
      </c>
      <c r="L12" s="35"/>
    </row>
    <row r="13" spans="1:12" ht="33" customHeight="1">
      <c r="A13" s="78" t="s">
        <v>100</v>
      </c>
      <c r="B13" s="131">
        <v>1685</v>
      </c>
      <c r="C13" s="79">
        <v>284</v>
      </c>
      <c r="D13" s="80">
        <f>C13/B13%</f>
        <v>16.854599406528187</v>
      </c>
      <c r="E13" s="81">
        <v>4.9</v>
      </c>
      <c r="F13" s="71"/>
      <c r="G13" s="78" t="s">
        <v>100</v>
      </c>
      <c r="H13" s="143">
        <v>2365</v>
      </c>
      <c r="I13" s="82">
        <v>254</v>
      </c>
      <c r="J13" s="80">
        <f>I13/H13%</f>
        <v>10.739957716701904</v>
      </c>
      <c r="K13" s="81">
        <v>12.2</v>
      </c>
      <c r="L13" s="35"/>
    </row>
    <row r="14" spans="1:13" ht="33" customHeight="1">
      <c r="A14" s="78" t="s">
        <v>101</v>
      </c>
      <c r="B14" s="131">
        <v>1526</v>
      </c>
      <c r="C14" s="79">
        <v>274</v>
      </c>
      <c r="D14" s="80">
        <f t="shared" si="0"/>
        <v>17.95543905635649</v>
      </c>
      <c r="E14" s="81"/>
      <c r="F14" s="83"/>
      <c r="G14" s="78" t="s">
        <v>101</v>
      </c>
      <c r="H14" s="143">
        <v>2257</v>
      </c>
      <c r="I14" s="82">
        <v>266</v>
      </c>
      <c r="J14" s="80">
        <f t="shared" si="1"/>
        <v>11.785556047851129</v>
      </c>
      <c r="K14" s="81"/>
      <c r="L14" s="2"/>
      <c r="M14" s="1"/>
    </row>
    <row r="15" spans="1:13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2"/>
      <c r="M15" s="1"/>
    </row>
  </sheetData>
  <sheetProtection/>
  <mergeCells count="10">
    <mergeCell ref="E6:E7"/>
    <mergeCell ref="G6:J6"/>
    <mergeCell ref="I1:K1"/>
    <mergeCell ref="A3:K3"/>
    <mergeCell ref="A4:E4"/>
    <mergeCell ref="G4:K4"/>
    <mergeCell ref="K6:K7"/>
    <mergeCell ref="C7:D7"/>
    <mergeCell ref="I7:J7"/>
    <mergeCell ref="A6:D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5" sqref="G25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20.25" customHeight="1">
      <c r="H1" s="231" t="s">
        <v>43</v>
      </c>
      <c r="I1" s="231"/>
    </row>
    <row r="2" spans="2:8" ht="36" customHeight="1">
      <c r="B2" s="246" t="s">
        <v>109</v>
      </c>
      <c r="C2" s="246"/>
      <c r="D2" s="246"/>
      <c r="E2" s="246"/>
      <c r="F2" s="246"/>
      <c r="G2" s="246"/>
      <c r="H2" s="246"/>
    </row>
    <row r="3" spans="2:8" ht="7.5" customHeight="1" thickBot="1">
      <c r="B3" s="37"/>
      <c r="C3" s="37"/>
      <c r="D3" s="37"/>
      <c r="E3" s="37"/>
      <c r="F3" s="37"/>
      <c r="G3" s="37"/>
      <c r="H3" s="37"/>
    </row>
    <row r="4" spans="2:8" ht="24" customHeight="1" thickBot="1">
      <c r="B4" s="242" t="s">
        <v>94</v>
      </c>
      <c r="C4" s="247" t="s">
        <v>34</v>
      </c>
      <c r="D4" s="248"/>
      <c r="E4" s="249" t="s">
        <v>15</v>
      </c>
      <c r="F4" s="249"/>
      <c r="G4" s="250" t="s">
        <v>35</v>
      </c>
      <c r="H4" s="251"/>
    </row>
    <row r="5" spans="2:8" ht="16.5" thickBot="1">
      <c r="B5" s="244"/>
      <c r="C5" s="98" t="s">
        <v>2</v>
      </c>
      <c r="D5" s="85" t="s">
        <v>36</v>
      </c>
      <c r="E5" s="85" t="s">
        <v>2</v>
      </c>
      <c r="F5" s="85" t="s">
        <v>36</v>
      </c>
      <c r="G5" s="85" t="s">
        <v>2</v>
      </c>
      <c r="H5" s="86" t="s">
        <v>36</v>
      </c>
    </row>
    <row r="6" spans="2:8" ht="18.75" customHeight="1" thickBot="1">
      <c r="B6" s="243"/>
      <c r="C6" s="150">
        <f aca="true" t="shared" si="0" ref="C6:H6">SUM(C7:C11)</f>
        <v>3783</v>
      </c>
      <c r="D6" s="151">
        <f t="shared" si="0"/>
        <v>100</v>
      </c>
      <c r="E6" s="154">
        <f t="shared" si="0"/>
        <v>1526</v>
      </c>
      <c r="F6" s="156">
        <f t="shared" si="0"/>
        <v>100</v>
      </c>
      <c r="G6" s="144">
        <f t="shared" si="0"/>
        <v>2257</v>
      </c>
      <c r="H6" s="146">
        <f t="shared" si="0"/>
        <v>100</v>
      </c>
    </row>
    <row r="7" spans="2:8" ht="15.75">
      <c r="B7" s="96" t="s">
        <v>44</v>
      </c>
      <c r="C7" s="59">
        <f>E7+G7</f>
        <v>288</v>
      </c>
      <c r="D7" s="60">
        <f>C7/C6%</f>
        <v>7.6130055511498815</v>
      </c>
      <c r="E7" s="59">
        <v>111</v>
      </c>
      <c r="F7" s="60">
        <f>E7/E6%</f>
        <v>7.27391874180865</v>
      </c>
      <c r="G7" s="59">
        <v>177</v>
      </c>
      <c r="H7" s="66">
        <f>G7/G6%</f>
        <v>7.842268498006203</v>
      </c>
    </row>
    <row r="8" spans="2:8" ht="15.75">
      <c r="B8" s="87" t="s">
        <v>45</v>
      </c>
      <c r="C8" s="48">
        <f>E8+G8</f>
        <v>827</v>
      </c>
      <c r="D8" s="49">
        <f>C8/C6%</f>
        <v>21.860956912503305</v>
      </c>
      <c r="E8" s="48">
        <v>356</v>
      </c>
      <c r="F8" s="49">
        <f>E8/E6%</f>
        <v>23.328964613368285</v>
      </c>
      <c r="G8" s="48">
        <v>471</v>
      </c>
      <c r="H8" s="50">
        <f>G8/G6%</f>
        <v>20.868409392999556</v>
      </c>
    </row>
    <row r="9" spans="2:8" ht="15.75">
      <c r="B9" s="87" t="s">
        <v>46</v>
      </c>
      <c r="C9" s="48">
        <f>E9+G9</f>
        <v>844</v>
      </c>
      <c r="D9" s="49">
        <f>C9/C6%</f>
        <v>22.31033571239757</v>
      </c>
      <c r="E9" s="48">
        <v>332</v>
      </c>
      <c r="F9" s="49">
        <f>E9/E6%</f>
        <v>21.7562254259502</v>
      </c>
      <c r="G9" s="48">
        <v>512</v>
      </c>
      <c r="H9" s="50">
        <f>G9/G6%</f>
        <v>22.684980062029243</v>
      </c>
    </row>
    <row r="10" spans="2:8" ht="15.75">
      <c r="B10" s="87" t="s">
        <v>47</v>
      </c>
      <c r="C10" s="48">
        <f>E10+G10</f>
        <v>728</v>
      </c>
      <c r="D10" s="49">
        <f>C10/C6%</f>
        <v>19.243986254295532</v>
      </c>
      <c r="E10" s="48">
        <v>291</v>
      </c>
      <c r="F10" s="49">
        <f>E10/E6%</f>
        <v>19.0694626474443</v>
      </c>
      <c r="G10" s="48">
        <v>437</v>
      </c>
      <c r="H10" s="50">
        <f>G10/G6%</f>
        <v>19.361984935755427</v>
      </c>
    </row>
    <row r="11" spans="2:8" ht="16.5" thickBot="1">
      <c r="B11" s="88" t="s">
        <v>48</v>
      </c>
      <c r="C11" s="51">
        <f>E11+G11</f>
        <v>1096</v>
      </c>
      <c r="D11" s="52">
        <f>C11/C6%</f>
        <v>28.971715569653714</v>
      </c>
      <c r="E11" s="51">
        <v>436</v>
      </c>
      <c r="F11" s="52">
        <f>E11/E6%</f>
        <v>28.571428571428573</v>
      </c>
      <c r="G11" s="51">
        <v>660</v>
      </c>
      <c r="H11" s="53">
        <f>G11/G6%</f>
        <v>29.24235711120957</v>
      </c>
    </row>
    <row r="12" spans="2:8" ht="3.75" customHeight="1" thickBot="1">
      <c r="B12" s="89"/>
      <c r="C12" s="90"/>
      <c r="D12" s="91"/>
      <c r="E12" s="54"/>
      <c r="F12" s="91"/>
      <c r="G12" s="92"/>
      <c r="H12" s="91"/>
    </row>
    <row r="13" spans="2:8" ht="19.5" customHeight="1" thickBot="1">
      <c r="B13" s="242" t="s">
        <v>95</v>
      </c>
      <c r="C13" s="164" t="s">
        <v>2</v>
      </c>
      <c r="D13" s="160" t="s">
        <v>36</v>
      </c>
      <c r="E13" s="161" t="s">
        <v>2</v>
      </c>
      <c r="F13" s="161" t="s">
        <v>36</v>
      </c>
      <c r="G13" s="162" t="s">
        <v>2</v>
      </c>
      <c r="H13" s="163" t="s">
        <v>36</v>
      </c>
    </row>
    <row r="14" spans="2:8" ht="18.75" customHeight="1" thickBot="1">
      <c r="B14" s="243"/>
      <c r="C14" s="152">
        <f aca="true" t="shared" si="1" ref="C14:H14">SUM(C15:C19)</f>
        <v>3783</v>
      </c>
      <c r="D14" s="153">
        <f t="shared" si="1"/>
        <v>100</v>
      </c>
      <c r="E14" s="157">
        <f t="shared" si="1"/>
        <v>1526</v>
      </c>
      <c r="F14" s="158">
        <f t="shared" si="1"/>
        <v>100</v>
      </c>
      <c r="G14" s="147">
        <f t="shared" si="1"/>
        <v>2257</v>
      </c>
      <c r="H14" s="148">
        <f t="shared" si="1"/>
        <v>100</v>
      </c>
    </row>
    <row r="15" spans="2:8" ht="15.75">
      <c r="B15" s="96" t="s">
        <v>49</v>
      </c>
      <c r="C15" s="59">
        <f>E15+G15</f>
        <v>416</v>
      </c>
      <c r="D15" s="97">
        <f>C15/C14%</f>
        <v>10.996563573883162</v>
      </c>
      <c r="E15" s="59">
        <v>244</v>
      </c>
      <c r="F15" s="60">
        <f>E15/E14%</f>
        <v>15.98951507208388</v>
      </c>
      <c r="G15" s="59">
        <v>172</v>
      </c>
      <c r="H15" s="66">
        <f>G15/G14%</f>
        <v>7.620735489587949</v>
      </c>
    </row>
    <row r="16" spans="2:8" ht="15" customHeight="1">
      <c r="B16" s="87" t="s">
        <v>50</v>
      </c>
      <c r="C16" s="48">
        <f>E16+G16</f>
        <v>758</v>
      </c>
      <c r="D16" s="55">
        <f>C16/C14%</f>
        <v>20.037007665873645</v>
      </c>
      <c r="E16" s="48">
        <v>343</v>
      </c>
      <c r="F16" s="49">
        <f>E16/E14%</f>
        <v>22.477064220183486</v>
      </c>
      <c r="G16" s="48">
        <v>415</v>
      </c>
      <c r="H16" s="50">
        <f>G16/G14%</f>
        <v>18.38723969871511</v>
      </c>
    </row>
    <row r="17" spans="2:8" ht="15.75">
      <c r="B17" s="87" t="s">
        <v>51</v>
      </c>
      <c r="C17" s="48">
        <f>E17+G17</f>
        <v>318</v>
      </c>
      <c r="D17" s="55">
        <f>C17/C14%</f>
        <v>8.406026962727994</v>
      </c>
      <c r="E17" s="48">
        <v>141</v>
      </c>
      <c r="F17" s="49">
        <f>E17/E14%</f>
        <v>9.239842726081259</v>
      </c>
      <c r="G17" s="48">
        <v>177</v>
      </c>
      <c r="H17" s="50">
        <f>G17/G14%</f>
        <v>7.842268498006203</v>
      </c>
    </row>
    <row r="18" spans="2:8" ht="15.75">
      <c r="B18" s="87" t="s">
        <v>52</v>
      </c>
      <c r="C18" s="48">
        <f>E18+G18</f>
        <v>1055</v>
      </c>
      <c r="D18" s="55">
        <f>C18/C14%</f>
        <v>27.88791964049696</v>
      </c>
      <c r="E18" s="48">
        <v>397</v>
      </c>
      <c r="F18" s="49">
        <f>E18/E14%</f>
        <v>26.015727391874183</v>
      </c>
      <c r="G18" s="48">
        <v>658</v>
      </c>
      <c r="H18" s="50">
        <f>G18/G14%</f>
        <v>29.15374390784227</v>
      </c>
    </row>
    <row r="19" spans="2:8" ht="16.5" thickBot="1">
      <c r="B19" s="88" t="s">
        <v>53</v>
      </c>
      <c r="C19" s="51">
        <f>E19+G19</f>
        <v>1236</v>
      </c>
      <c r="D19" s="56">
        <f>C19/C14%</f>
        <v>32.672482157018244</v>
      </c>
      <c r="E19" s="51">
        <v>401</v>
      </c>
      <c r="F19" s="52">
        <f>E19/E14%</f>
        <v>26.277850589777195</v>
      </c>
      <c r="G19" s="51">
        <v>835</v>
      </c>
      <c r="H19" s="53">
        <f>G19/G14%</f>
        <v>36.99601240584847</v>
      </c>
    </row>
    <row r="20" spans="2:8" ht="3.75" customHeight="1" thickBot="1">
      <c r="B20" s="252"/>
      <c r="C20" s="252"/>
      <c r="D20" s="252"/>
      <c r="E20" s="245"/>
      <c r="F20" s="245"/>
      <c r="G20" s="91"/>
      <c r="H20" s="91"/>
    </row>
    <row r="21" spans="2:8" ht="19.5" customHeight="1" thickBot="1">
      <c r="B21" s="242" t="s">
        <v>96</v>
      </c>
      <c r="C21" s="164" t="s">
        <v>2</v>
      </c>
      <c r="D21" s="160" t="s">
        <v>36</v>
      </c>
      <c r="E21" s="161" t="s">
        <v>2</v>
      </c>
      <c r="F21" s="161" t="s">
        <v>36</v>
      </c>
      <c r="G21" s="162" t="s">
        <v>2</v>
      </c>
      <c r="H21" s="163" t="s">
        <v>36</v>
      </c>
    </row>
    <row r="22" spans="2:8" ht="18.75" customHeight="1" thickBot="1">
      <c r="B22" s="243"/>
      <c r="C22" s="152">
        <f aca="true" t="shared" si="2" ref="C22:H22">SUM(C23:C29)</f>
        <v>3783</v>
      </c>
      <c r="D22" s="153">
        <f t="shared" si="2"/>
        <v>100</v>
      </c>
      <c r="E22" s="157">
        <f t="shared" si="2"/>
        <v>1526</v>
      </c>
      <c r="F22" s="159">
        <f t="shared" si="2"/>
        <v>100</v>
      </c>
      <c r="G22" s="147">
        <f t="shared" si="2"/>
        <v>2257</v>
      </c>
      <c r="H22" s="149">
        <f t="shared" si="2"/>
        <v>100</v>
      </c>
    </row>
    <row r="23" spans="2:8" ht="15.75">
      <c r="B23" s="96" t="s">
        <v>54</v>
      </c>
      <c r="C23" s="59">
        <f>E23+G23</f>
        <v>332</v>
      </c>
      <c r="D23" s="60">
        <f>C23/C22%</f>
        <v>8.776103621464447</v>
      </c>
      <c r="E23" s="61">
        <v>124</v>
      </c>
      <c r="F23" s="60">
        <f>E23/E22%</f>
        <v>8.125819134993447</v>
      </c>
      <c r="G23" s="59">
        <v>208</v>
      </c>
      <c r="H23" s="66">
        <f>G23/G22%</f>
        <v>9.215773150199379</v>
      </c>
    </row>
    <row r="24" spans="2:8" ht="15.75">
      <c r="B24" s="93" t="s">
        <v>55</v>
      </c>
      <c r="C24" s="48">
        <f aca="true" t="shared" si="3" ref="C24:C29">E24+G24</f>
        <v>641</v>
      </c>
      <c r="D24" s="49">
        <f>C24/C22%</f>
        <v>16.944224160719006</v>
      </c>
      <c r="E24" s="57">
        <v>272</v>
      </c>
      <c r="F24" s="49">
        <f>E24/E22%</f>
        <v>17.82437745740498</v>
      </c>
      <c r="G24" s="48">
        <v>369</v>
      </c>
      <c r="H24" s="50">
        <f>G24/G22%</f>
        <v>16.349136021267167</v>
      </c>
    </row>
    <row r="25" spans="2:8" ht="15.75">
      <c r="B25" s="93" t="s">
        <v>56</v>
      </c>
      <c r="C25" s="48">
        <f t="shared" si="3"/>
        <v>764</v>
      </c>
      <c r="D25" s="49">
        <f>C25/C22%</f>
        <v>20.195611948189267</v>
      </c>
      <c r="E25" s="57">
        <v>315</v>
      </c>
      <c r="F25" s="49">
        <f>E25/E22%</f>
        <v>20.642201834862387</v>
      </c>
      <c r="G25" s="48">
        <v>449</v>
      </c>
      <c r="H25" s="50">
        <f>G25/G22%</f>
        <v>19.893664155959236</v>
      </c>
    </row>
    <row r="26" spans="2:8" ht="15.75">
      <c r="B26" s="93" t="s">
        <v>57</v>
      </c>
      <c r="C26" s="48">
        <f t="shared" si="3"/>
        <v>593</v>
      </c>
      <c r="D26" s="49">
        <f>C26/C22%</f>
        <v>15.675389902194027</v>
      </c>
      <c r="E26" s="57">
        <v>223</v>
      </c>
      <c r="F26" s="49">
        <f>E26/E22%</f>
        <v>14.613368283093054</v>
      </c>
      <c r="G26" s="48">
        <v>370</v>
      </c>
      <c r="H26" s="50">
        <f>G26/G22%</f>
        <v>16.39344262295082</v>
      </c>
    </row>
    <row r="27" spans="2:8" ht="15.75">
      <c r="B27" s="93" t="s">
        <v>58</v>
      </c>
      <c r="C27" s="48">
        <f t="shared" si="3"/>
        <v>700</v>
      </c>
      <c r="D27" s="49">
        <f>C27/C22%</f>
        <v>18.50383293682263</v>
      </c>
      <c r="E27" s="57">
        <v>272</v>
      </c>
      <c r="F27" s="49">
        <f>E27/E22%</f>
        <v>17.82437745740498</v>
      </c>
      <c r="G27" s="48">
        <v>428</v>
      </c>
      <c r="H27" s="50">
        <f>G27/G22%</f>
        <v>18.96322552060257</v>
      </c>
    </row>
    <row r="28" spans="2:8" ht="15.75">
      <c r="B28" s="87" t="s">
        <v>59</v>
      </c>
      <c r="C28" s="48">
        <f t="shared" si="3"/>
        <v>529</v>
      </c>
      <c r="D28" s="49">
        <f>C28/C22%</f>
        <v>13.983610890827386</v>
      </c>
      <c r="E28" s="57">
        <v>212</v>
      </c>
      <c r="F28" s="49">
        <f>E28/E22%</f>
        <v>13.892529488859765</v>
      </c>
      <c r="G28" s="48">
        <v>317</v>
      </c>
      <c r="H28" s="50">
        <f>G28/G22%</f>
        <v>14.045192733717323</v>
      </c>
    </row>
    <row r="29" spans="2:8" ht="16.5" thickBot="1">
      <c r="B29" s="88" t="s">
        <v>60</v>
      </c>
      <c r="C29" s="51">
        <f t="shared" si="3"/>
        <v>224</v>
      </c>
      <c r="D29" s="52">
        <f>C29/C22%</f>
        <v>5.921226539783241</v>
      </c>
      <c r="E29" s="58">
        <v>108</v>
      </c>
      <c r="F29" s="52">
        <f>E29/E22%</f>
        <v>7.077326343381389</v>
      </c>
      <c r="G29" s="51">
        <v>116</v>
      </c>
      <c r="H29" s="53">
        <f>G29/G22%</f>
        <v>5.1395657953035006</v>
      </c>
    </row>
    <row r="30" spans="6:7" ht="15.75">
      <c r="F30" s="4"/>
      <c r="G30" s="43"/>
    </row>
  </sheetData>
  <sheetProtection/>
  <mergeCells count="10">
    <mergeCell ref="B21:B22"/>
    <mergeCell ref="B4:B6"/>
    <mergeCell ref="H1:I1"/>
    <mergeCell ref="E20:F20"/>
    <mergeCell ref="B2:H2"/>
    <mergeCell ref="C4:D4"/>
    <mergeCell ref="E4:F4"/>
    <mergeCell ref="G4:H4"/>
    <mergeCell ref="B20:D20"/>
    <mergeCell ref="B13:B14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7" sqref="A7"/>
      <selection pane="bottomRight" activeCell="N19" sqref="N19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20.25" customHeight="1">
      <c r="H2" s="231" t="s">
        <v>61</v>
      </c>
      <c r="I2" s="231"/>
    </row>
    <row r="3" spans="2:8" ht="36" customHeight="1">
      <c r="B3" s="246" t="s">
        <v>110</v>
      </c>
      <c r="C3" s="246"/>
      <c r="D3" s="246"/>
      <c r="E3" s="246"/>
      <c r="F3" s="246"/>
      <c r="G3" s="246"/>
      <c r="H3" s="246"/>
    </row>
    <row r="4" spans="2:8" ht="6.75" customHeight="1" thickBot="1">
      <c r="B4" s="37"/>
      <c r="C4" s="37"/>
      <c r="D4" s="37"/>
      <c r="E4" s="37"/>
      <c r="F4" s="37"/>
      <c r="G4" s="37"/>
      <c r="H4" s="37"/>
    </row>
    <row r="5" spans="2:8" ht="24" customHeight="1" thickBot="1">
      <c r="B5" s="242" t="s">
        <v>97</v>
      </c>
      <c r="C5" s="253" t="s">
        <v>34</v>
      </c>
      <c r="D5" s="248"/>
      <c r="E5" s="249" t="s">
        <v>15</v>
      </c>
      <c r="F5" s="249"/>
      <c r="G5" s="250" t="s">
        <v>35</v>
      </c>
      <c r="H5" s="251"/>
    </row>
    <row r="6" spans="2:8" ht="16.5" customHeight="1" thickBot="1">
      <c r="B6" s="244"/>
      <c r="C6" s="84" t="s">
        <v>2</v>
      </c>
      <c r="D6" s="85" t="s">
        <v>36</v>
      </c>
      <c r="E6" s="85" t="s">
        <v>2</v>
      </c>
      <c r="F6" s="85" t="s">
        <v>36</v>
      </c>
      <c r="G6" s="85" t="s">
        <v>2</v>
      </c>
      <c r="H6" s="86" t="s">
        <v>36</v>
      </c>
    </row>
    <row r="7" spans="2:8" ht="25.5" customHeight="1" thickBot="1">
      <c r="B7" s="243"/>
      <c r="C7" s="150">
        <f aca="true" t="shared" si="0" ref="C7:H7">SUM(C8:C13)</f>
        <v>3783</v>
      </c>
      <c r="D7" s="151">
        <f t="shared" si="0"/>
        <v>100.00000000000001</v>
      </c>
      <c r="E7" s="154">
        <f t="shared" si="0"/>
        <v>1526</v>
      </c>
      <c r="F7" s="155">
        <f t="shared" si="0"/>
        <v>100</v>
      </c>
      <c r="G7" s="144">
        <f t="shared" si="0"/>
        <v>2257</v>
      </c>
      <c r="H7" s="145">
        <f t="shared" si="0"/>
        <v>100</v>
      </c>
    </row>
    <row r="8" spans="2:8" ht="15.75">
      <c r="B8" s="96" t="s">
        <v>37</v>
      </c>
      <c r="C8" s="59">
        <f aca="true" t="shared" si="1" ref="C8:C13">E8+G8</f>
        <v>372</v>
      </c>
      <c r="D8" s="60">
        <f>C8/C7%</f>
        <v>9.833465503568597</v>
      </c>
      <c r="E8" s="61">
        <v>201</v>
      </c>
      <c r="F8" s="49">
        <f>E8/E7%</f>
        <v>13.171690694626475</v>
      </c>
      <c r="G8" s="59">
        <v>171</v>
      </c>
      <c r="H8" s="50">
        <f>G8/G7%</f>
        <v>7.576428887904298</v>
      </c>
    </row>
    <row r="9" spans="2:8" ht="15.75">
      <c r="B9" s="93" t="s">
        <v>38</v>
      </c>
      <c r="C9" s="59">
        <f t="shared" si="1"/>
        <v>592</v>
      </c>
      <c r="D9" s="49">
        <f>C9/C7%</f>
        <v>15.648955855141423</v>
      </c>
      <c r="E9" s="57">
        <v>285</v>
      </c>
      <c r="F9" s="49">
        <f>E9/E7%</f>
        <v>18.676277850589777</v>
      </c>
      <c r="G9" s="48">
        <v>307</v>
      </c>
      <c r="H9" s="50">
        <f>G9/G7%</f>
        <v>13.602126716880814</v>
      </c>
    </row>
    <row r="10" spans="2:8" ht="15.75">
      <c r="B10" s="93" t="s">
        <v>39</v>
      </c>
      <c r="C10" s="59">
        <f t="shared" si="1"/>
        <v>631</v>
      </c>
      <c r="D10" s="49">
        <f>C10/C7%</f>
        <v>16.67988369019297</v>
      </c>
      <c r="E10" s="57">
        <v>282</v>
      </c>
      <c r="F10" s="49">
        <f>E10/E7%</f>
        <v>18.479685452162517</v>
      </c>
      <c r="G10" s="48">
        <v>349</v>
      </c>
      <c r="H10" s="50">
        <f>G10/G7%</f>
        <v>15.463003987594151</v>
      </c>
    </row>
    <row r="11" spans="2:8" ht="15.75">
      <c r="B11" s="93" t="s">
        <v>40</v>
      </c>
      <c r="C11" s="59">
        <f t="shared" si="1"/>
        <v>655</v>
      </c>
      <c r="D11" s="49">
        <f>C11/C7%</f>
        <v>17.31430081945546</v>
      </c>
      <c r="E11" s="57">
        <v>292</v>
      </c>
      <c r="F11" s="49">
        <f>E11/E7%</f>
        <v>19.134993446920053</v>
      </c>
      <c r="G11" s="48">
        <v>363</v>
      </c>
      <c r="H11" s="50">
        <f>G11/G7%</f>
        <v>16.083296411165264</v>
      </c>
    </row>
    <row r="12" spans="2:8" ht="15.75">
      <c r="B12" s="93" t="s">
        <v>41</v>
      </c>
      <c r="C12" s="59">
        <f t="shared" si="1"/>
        <v>538</v>
      </c>
      <c r="D12" s="49">
        <f>C12/C7%</f>
        <v>14.22151731430082</v>
      </c>
      <c r="E12" s="57">
        <v>200</v>
      </c>
      <c r="F12" s="49">
        <f>E12/E7%</f>
        <v>13.106159895150721</v>
      </c>
      <c r="G12" s="48">
        <v>338</v>
      </c>
      <c r="H12" s="50">
        <f>G12/G7%</f>
        <v>14.975631369073993</v>
      </c>
    </row>
    <row r="13" spans="2:8" ht="16.5" thickBot="1">
      <c r="B13" s="94" t="s">
        <v>42</v>
      </c>
      <c r="C13" s="62">
        <f t="shared" si="1"/>
        <v>995</v>
      </c>
      <c r="D13" s="52">
        <f>C13/C7%</f>
        <v>26.301876817340737</v>
      </c>
      <c r="E13" s="58">
        <v>266</v>
      </c>
      <c r="F13" s="52">
        <f>E13/E7%</f>
        <v>17.431192660550458</v>
      </c>
      <c r="G13" s="51">
        <v>729</v>
      </c>
      <c r="H13" s="53">
        <f>G13/G7%</f>
        <v>32.29951262738148</v>
      </c>
    </row>
    <row r="14" spans="2:8" ht="15.75">
      <c r="B14" s="95"/>
      <c r="C14" s="63"/>
      <c r="D14" s="64"/>
      <c r="E14" s="65"/>
      <c r="F14" s="64"/>
      <c r="G14" s="63"/>
      <c r="H14" s="64"/>
    </row>
    <row r="15" spans="2:8" ht="43.5" customHeight="1" thickBot="1">
      <c r="B15" s="254" t="s">
        <v>73</v>
      </c>
      <c r="C15" s="254"/>
      <c r="D15" s="254"/>
      <c r="E15" s="254"/>
      <c r="F15" s="254"/>
      <c r="G15" s="254"/>
      <c r="H15" s="254"/>
    </row>
    <row r="16" spans="2:8" ht="24" customHeight="1" thickBot="1">
      <c r="B16" s="242" t="s">
        <v>97</v>
      </c>
      <c r="C16" s="253" t="s">
        <v>34</v>
      </c>
      <c r="D16" s="248"/>
      <c r="E16" s="249" t="s">
        <v>15</v>
      </c>
      <c r="F16" s="249"/>
      <c r="G16" s="250" t="s">
        <v>35</v>
      </c>
      <c r="H16" s="251"/>
    </row>
    <row r="17" spans="2:8" ht="16.5" customHeight="1" thickBot="1">
      <c r="B17" s="244"/>
      <c r="C17" s="84" t="s">
        <v>2</v>
      </c>
      <c r="D17" s="85" t="s">
        <v>36</v>
      </c>
      <c r="E17" s="85" t="s">
        <v>2</v>
      </c>
      <c r="F17" s="85" t="s">
        <v>36</v>
      </c>
      <c r="G17" s="85" t="s">
        <v>2</v>
      </c>
      <c r="H17" s="86" t="s">
        <v>36</v>
      </c>
    </row>
    <row r="18" spans="2:8" ht="25.5" customHeight="1" thickBot="1">
      <c r="B18" s="243"/>
      <c r="C18" s="115">
        <f aca="true" t="shared" si="2" ref="C18:H18">SUM(C19:C24)</f>
        <v>4396</v>
      </c>
      <c r="D18" s="116">
        <f t="shared" si="2"/>
        <v>100</v>
      </c>
      <c r="E18" s="117">
        <f t="shared" si="2"/>
        <v>1906</v>
      </c>
      <c r="F18" s="118">
        <f t="shared" si="2"/>
        <v>100.00000000000001</v>
      </c>
      <c r="G18" s="117">
        <f t="shared" si="2"/>
        <v>2490</v>
      </c>
      <c r="H18" s="119">
        <f t="shared" si="2"/>
        <v>100</v>
      </c>
    </row>
    <row r="19" spans="2:8" ht="15.75">
      <c r="B19" s="96" t="s">
        <v>37</v>
      </c>
      <c r="C19" s="59">
        <f aca="true" t="shared" si="3" ref="C19:C24">E19+G19</f>
        <v>415</v>
      </c>
      <c r="D19" s="60">
        <f>C19/C18%</f>
        <v>9.440400363967242</v>
      </c>
      <c r="E19" s="61">
        <v>218</v>
      </c>
      <c r="F19" s="60">
        <f>E19/E18%</f>
        <v>11.437565582371459</v>
      </c>
      <c r="G19" s="59">
        <v>197</v>
      </c>
      <c r="H19" s="66">
        <f>G19/G18%</f>
        <v>7.911646586345382</v>
      </c>
    </row>
    <row r="20" spans="2:8" ht="15.75">
      <c r="B20" s="93" t="s">
        <v>38</v>
      </c>
      <c r="C20" s="59">
        <f t="shared" si="3"/>
        <v>1020</v>
      </c>
      <c r="D20" s="49">
        <f>C20/C18%</f>
        <v>23.202911737943584</v>
      </c>
      <c r="E20" s="57">
        <v>558</v>
      </c>
      <c r="F20" s="49">
        <f>E20/E18%</f>
        <v>29.27597061909759</v>
      </c>
      <c r="G20" s="48">
        <v>462</v>
      </c>
      <c r="H20" s="50">
        <f>G20/G18%</f>
        <v>18.55421686746988</v>
      </c>
    </row>
    <row r="21" spans="2:8" ht="15.75">
      <c r="B21" s="93" t="s">
        <v>39</v>
      </c>
      <c r="C21" s="59">
        <f t="shared" si="3"/>
        <v>635</v>
      </c>
      <c r="D21" s="49">
        <f>C21/C18%</f>
        <v>14.444949954504095</v>
      </c>
      <c r="E21" s="57">
        <v>302</v>
      </c>
      <c r="F21" s="49">
        <f>E21/E18%</f>
        <v>15.84470094438615</v>
      </c>
      <c r="G21" s="48">
        <v>333</v>
      </c>
      <c r="H21" s="50">
        <f>G21/G18%</f>
        <v>13.373493975903616</v>
      </c>
    </row>
    <row r="22" spans="2:8" ht="15.75">
      <c r="B22" s="93" t="s">
        <v>40</v>
      </c>
      <c r="C22" s="59">
        <f t="shared" si="3"/>
        <v>621</v>
      </c>
      <c r="D22" s="49">
        <f>C22/C18%</f>
        <v>14.126478616924476</v>
      </c>
      <c r="E22" s="57">
        <v>291</v>
      </c>
      <c r="F22" s="49">
        <f>E22/E18%</f>
        <v>15.267576075550894</v>
      </c>
      <c r="G22" s="48">
        <v>330</v>
      </c>
      <c r="H22" s="50">
        <f>G22/G18%</f>
        <v>13.253012048192772</v>
      </c>
    </row>
    <row r="23" spans="2:8" ht="15.75">
      <c r="B23" s="93" t="s">
        <v>41</v>
      </c>
      <c r="C23" s="59">
        <f t="shared" si="3"/>
        <v>606</v>
      </c>
      <c r="D23" s="49">
        <f>C23/C18%</f>
        <v>13.7852593266606</v>
      </c>
      <c r="E23" s="57">
        <v>216</v>
      </c>
      <c r="F23" s="49">
        <f>E23/E18%</f>
        <v>11.332633788037777</v>
      </c>
      <c r="G23" s="48">
        <v>390</v>
      </c>
      <c r="H23" s="50">
        <f>G23/G18%</f>
        <v>15.66265060240964</v>
      </c>
    </row>
    <row r="24" spans="2:8" ht="16.5" thickBot="1">
      <c r="B24" s="94" t="s">
        <v>42</v>
      </c>
      <c r="C24" s="62">
        <f t="shared" si="3"/>
        <v>1099</v>
      </c>
      <c r="D24" s="52">
        <f>C24/C18%</f>
        <v>25</v>
      </c>
      <c r="E24" s="58">
        <v>321</v>
      </c>
      <c r="F24" s="52">
        <f>E24/E18%</f>
        <v>16.84155299055614</v>
      </c>
      <c r="G24" s="51">
        <v>778</v>
      </c>
      <c r="H24" s="53">
        <f>G24/G18%</f>
        <v>31.244979919678716</v>
      </c>
    </row>
  </sheetData>
  <sheetProtection/>
  <mergeCells count="11">
    <mergeCell ref="B15:H15"/>
    <mergeCell ref="C16:D16"/>
    <mergeCell ref="E16:F16"/>
    <mergeCell ref="G16:H16"/>
    <mergeCell ref="B16:B18"/>
    <mergeCell ref="H2:I2"/>
    <mergeCell ref="B3:H3"/>
    <mergeCell ref="C5:D5"/>
    <mergeCell ref="E5:F5"/>
    <mergeCell ref="B5:B7"/>
    <mergeCell ref="G5:H5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2016-07-01T08:34:54Z</cp:lastPrinted>
  <dcterms:created xsi:type="dcterms:W3CDTF">1997-02-26T13:46:56Z</dcterms:created>
  <dcterms:modified xsi:type="dcterms:W3CDTF">2016-07-04T10:47:58Z</dcterms:modified>
  <cp:category/>
  <cp:version/>
  <cp:contentType/>
  <cp:contentStatus/>
</cp:coreProperties>
</file>