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-I-III 2016" sheetId="1" r:id="rId1"/>
    <sheet name="Bez. w szczeg. syt." sheetId="2" r:id="rId2"/>
    <sheet name="Dynamika 2016" sheetId="3" r:id="rId3"/>
    <sheet name="Stopa bezrobocia 2016" sheetId="4" r:id="rId4"/>
    <sheet name="struktura III 2016" sheetId="5" r:id="rId5"/>
    <sheet name="czas bez pracy III 2016 - 2015" sheetId="6" r:id="rId6"/>
  </sheets>
  <definedNames>
    <definedName name="_xlnm.Print_Area" localSheetId="1">'Bez. w szczeg. syt.'!$A$1:$M$21</definedName>
    <definedName name="_xlnm.Print_Area" localSheetId="0">'Stan -I-III 2016'!$A$1:$H$36</definedName>
  </definedNames>
  <calcPr fullCalcOnLoad="1"/>
</workbook>
</file>

<file path=xl/sharedStrings.xml><?xml version="1.0" encoding="utf-8"?>
<sst xmlns="http://schemas.openxmlformats.org/spreadsheetml/2006/main" count="187" uniqueCount="111">
  <si>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</si>
  <si>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</si>
  <si>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</si>
  <si>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</si>
  <si>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</si>
  <si>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</si>
  <si>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</si>
  <si>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</si>
  <si>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</si>
  <si>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</si>
  <si>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</si>
  <si>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</si>
  <si>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</si>
  <si>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</si>
  <si>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</si>
  <si>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</si>
  <si>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</si>
  <si>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</si>
  <si>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</si>
  <si>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</si>
  <si>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</si>
  <si>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</si>
  <si>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</si>
  <si>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</si>
  <si>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</si>
  <si>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</si>
  <si>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</si>
  <si>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</si>
  <si>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</si>
  <si>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</si>
  <si>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</si>
  <si>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</si>
  <si>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</si>
  <si>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</si>
  <si>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</si>
  <si>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</si>
  <si>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</si>
  <si>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</si>
  <si>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</si>
  <si>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</si>
  <si>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</si>
  <si>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</si>
  <si>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</si>
  <si>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</si>
  <si>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</si>
  <si>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</si>
  <si>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</si>
  <si>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</si>
  <si>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</si>
  <si>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</si>
  <si>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</si>
  <si>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</si>
  <si>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</si>
  <si>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</si>
  <si>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</si>
  <si>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</si>
  <si>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</si>
  <si>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</si>
  <si>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</si>
  <si>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</si>
  <si>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</si>
  <si>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</si>
  <si>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</si>
  <si>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</si>
  <si>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Czas pozostawania bez pracy</t>
  </si>
  <si>
    <t>stopa bezrobocia %  (*)</t>
  </si>
  <si>
    <t>stopa bezrobocia % (*)</t>
  </si>
  <si>
    <t xml:space="preserve">ROK </t>
  </si>
  <si>
    <t xml:space="preserve">ROK  </t>
  </si>
  <si>
    <t>31 XII 2014</t>
  </si>
  <si>
    <t>Grupy wieku</t>
  </si>
  <si>
    <t>Wykształcenie</t>
  </si>
  <si>
    <t>Staż pracy</t>
  </si>
  <si>
    <t>GMINY</t>
  </si>
  <si>
    <r>
      <t xml:space="preserve">Liczba bezrobotnych ogółem oraz dynamika bezrobocia                                    </t>
    </r>
    <r>
      <rPr>
        <b/>
        <i/>
        <sz val="15"/>
        <color indexed="60"/>
        <rFont val="Times New Roman"/>
        <family val="1"/>
      </rPr>
      <t xml:space="preserve"> Powiatowy Urząd Pracy w Jeleniej Górze</t>
    </r>
  </si>
  <si>
    <t>Bezrobotni będący w szczególnej sytuacji na rynku pracy</t>
  </si>
  <si>
    <t>Dynamika 31 XII 2015 = 100 %</t>
  </si>
  <si>
    <t>31 XII 2015</t>
  </si>
  <si>
    <t>31 I 2016</t>
  </si>
  <si>
    <t>Dynamika XII/2015 = 100 %</t>
  </si>
  <si>
    <t>Kształtowanie się stopy bezrobocia w poszczególnych miesiącach 2016 roku  i w grudniu 2015 roku</t>
  </si>
  <si>
    <t>Struktura bezrobotnych według czasu pozostawania bez pracy -  stan w dniu 31 grudnia  2015 r.</t>
  </si>
  <si>
    <t xml:space="preserve">Bezrobotni zarejestrowani                            wg stanu w dniu  31 XII 2015 r. </t>
  </si>
  <si>
    <t>podregion jeleniogórski</t>
  </si>
  <si>
    <t>powiat jeleniogórski</t>
  </si>
  <si>
    <t>miasto Jelenia Góra</t>
  </si>
  <si>
    <t>województwo  dolnośląskie</t>
  </si>
  <si>
    <t>kobiety</t>
  </si>
  <si>
    <t>z prawem do zasiłku</t>
  </si>
  <si>
    <t>osoby będące         w szcze- gólnej sytuacji na            rynku pracy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</si>
  <si>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</si>
  <si>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</si>
  <si>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</si>
  <si>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</si>
  <si>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</si>
  <si>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</si>
  <si>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</si>
  <si>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29 II 2016</t>
  </si>
  <si>
    <t>do 30 roku           życia</t>
  </si>
  <si>
    <t>w tym do 25 roku           życia</t>
  </si>
  <si>
    <t>Liczba bezrobotnych ogółem w Jeleniej Górze i gminach powiatu jeleniogórskiego</t>
  </si>
  <si>
    <t>31 III 2016</t>
  </si>
  <si>
    <t>Stopa bezrobocia (w %)  -  stan w lutym 2016 r.</t>
  </si>
  <si>
    <t>Bezrobotni zarejestrowani  -                                        stan w dniu 31 III 2016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</si>
  <si>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I-III  2016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</si>
  <si>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I-III 2016 </t>
    </r>
  </si>
  <si>
    <t>Bezrobotni  zarejestrowani                                        stan w dniu  31 III 2016 r.</t>
  </si>
  <si>
    <t>Bezrobotni zarejestrowani                                     wg stanu w dniu  31 III 2016 r.</t>
  </si>
  <si>
    <t xml:space="preserve">Struktura bezrobotnych według wieku, poziomu wykształcenia, stażu pracy,                                              według stanu w dniu 31 marca 2016 r. </t>
  </si>
  <si>
    <t>Struktura bezrobotnych według czasu pozostawania bez pracy - stan w dniu 31 marca 2016 r.</t>
  </si>
  <si>
    <t xml:space="preserve">Liczba bezrobotnych ogółem oraz dynamika bezrobocia:  grudzień 2015 r. -  marzec 2016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</si>
</sst>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8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6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165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32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0" fontId="39" fillId="0" borderId="0" xfId="0" applyFont="1" applyAlignment="1">
      <alignment/>
    </xf>
    <xf numFmtId="3" fontId="3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 wrapText="1"/>
    </xf>
    <xf numFmtId="3" fontId="25" fillId="33" borderId="19" xfId="0" applyNumberFormat="1" applyFont="1" applyFill="1" applyBorder="1" applyAlignment="1">
      <alignment horizontal="right" vertical="center"/>
    </xf>
    <xf numFmtId="166" fontId="25" fillId="33" borderId="19" xfId="0" applyNumberFormat="1" applyFont="1" applyFill="1" applyBorder="1" applyAlignment="1">
      <alignment horizontal="right" vertical="center"/>
    </xf>
    <xf numFmtId="166" fontId="25" fillId="33" borderId="20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 wrapText="1"/>
    </xf>
    <xf numFmtId="165" fontId="36" fillId="0" borderId="23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165" fontId="36" fillId="0" borderId="23" xfId="0" applyNumberFormat="1" applyFont="1" applyBorder="1" applyAlignment="1">
      <alignment horizontal="right" vertical="center"/>
    </xf>
    <xf numFmtId="165" fontId="36" fillId="0" borderId="2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166" fontId="36" fillId="0" borderId="11" xfId="0" applyNumberFormat="1" applyFont="1" applyBorder="1" applyAlignment="1">
      <alignment horizontal="right" vertical="center"/>
    </xf>
    <xf numFmtId="166" fontId="36" fillId="0" borderId="23" xfId="0" applyNumberFormat="1" applyFont="1" applyBorder="1" applyAlignment="1">
      <alignment horizontal="right" vertical="center"/>
    </xf>
    <xf numFmtId="165" fontId="25" fillId="33" borderId="19" xfId="0" applyNumberFormat="1" applyFont="1" applyFill="1" applyBorder="1" applyAlignment="1">
      <alignment horizontal="right" vertical="center"/>
    </xf>
    <xf numFmtId="165" fontId="25" fillId="33" borderId="20" xfId="0" applyNumberFormat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horizontal="center" vertical="center" wrapText="1"/>
    </xf>
    <xf numFmtId="3" fontId="25" fillId="33" borderId="15" xfId="0" applyNumberFormat="1" applyFont="1" applyFill="1" applyBorder="1" applyAlignment="1">
      <alignment horizontal="right" vertical="center"/>
    </xf>
    <xf numFmtId="166" fontId="25" fillId="33" borderId="16" xfId="0" applyNumberFormat="1" applyFont="1" applyFill="1" applyBorder="1" applyAlignment="1">
      <alignment horizontal="right" vertical="center"/>
    </xf>
    <xf numFmtId="3" fontId="25" fillId="33" borderId="16" xfId="0" applyNumberFormat="1" applyFont="1" applyFill="1" applyBorder="1" applyAlignment="1">
      <alignment horizontal="right" vertical="center"/>
    </xf>
    <xf numFmtId="165" fontId="25" fillId="33" borderId="16" xfId="0" applyNumberFormat="1" applyFont="1" applyFill="1" applyBorder="1" applyAlignment="1">
      <alignment horizontal="right" vertical="center"/>
    </xf>
    <xf numFmtId="165" fontId="25" fillId="33" borderId="17" xfId="0" applyNumberFormat="1" applyFont="1" applyFill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20" xfId="0" applyNumberFormat="1" applyFont="1" applyBorder="1" applyAlignment="1">
      <alignment horizontal="right" vertical="center"/>
    </xf>
    <xf numFmtId="3" fontId="36" fillId="0" borderId="26" xfId="0" applyNumberFormat="1" applyFont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3" fontId="25" fillId="34" borderId="15" xfId="0" applyNumberFormat="1" applyFont="1" applyFill="1" applyBorder="1" applyAlignment="1">
      <alignment horizontal="right" vertical="center"/>
    </xf>
    <xf numFmtId="166" fontId="25" fillId="34" borderId="16" xfId="0" applyNumberFormat="1" applyFont="1" applyFill="1" applyBorder="1" applyAlignment="1">
      <alignment horizontal="right" vertical="center"/>
    </xf>
    <xf numFmtId="3" fontId="25" fillId="34" borderId="16" xfId="0" applyNumberFormat="1" applyFont="1" applyFill="1" applyBorder="1" applyAlignment="1">
      <alignment horizontal="right" vertical="center"/>
    </xf>
    <xf numFmtId="165" fontId="25" fillId="34" borderId="16" xfId="0" applyNumberFormat="1" applyFont="1" applyFill="1" applyBorder="1" applyAlignment="1">
      <alignment horizontal="right" vertical="center"/>
    </xf>
    <xf numFmtId="165" fontId="25" fillId="34" borderId="17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3" fontId="77" fillId="33" borderId="11" xfId="0" applyNumberFormat="1" applyFont="1" applyFill="1" applyBorder="1" applyAlignment="1">
      <alignment horizontal="center" vertical="center"/>
    </xf>
    <xf numFmtId="164" fontId="77" fillId="33" borderId="11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32" borderId="14" xfId="0" applyNumberFormat="1" applyFont="1" applyFill="1" applyBorder="1" applyAlignment="1">
      <alignment horizontal="center" vertical="center"/>
    </xf>
    <xf numFmtId="164" fontId="10" fillId="32" borderId="27" xfId="0" applyNumberFormat="1" applyFont="1" applyFill="1" applyBorder="1" applyAlignment="1">
      <alignment horizontal="center" vertical="center"/>
    </xf>
    <xf numFmtId="3" fontId="10" fillId="32" borderId="14" xfId="0" applyNumberFormat="1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3" fontId="77" fillId="33" borderId="11" xfId="0" applyNumberFormat="1" applyFont="1" applyFill="1" applyBorder="1" applyAlignment="1">
      <alignment horizontal="center" vertical="center"/>
    </xf>
    <xf numFmtId="164" fontId="77" fillId="33" borderId="14" xfId="0" applyNumberFormat="1" applyFont="1" applyFill="1" applyBorder="1" applyAlignment="1">
      <alignment horizontal="center" vertical="center"/>
    </xf>
    <xf numFmtId="164" fontId="77" fillId="33" borderId="27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3" fontId="10" fillId="13" borderId="11" xfId="0" applyNumberFormat="1" applyFont="1" applyFill="1" applyBorder="1" applyAlignment="1">
      <alignment horizontal="center" vertical="center"/>
    </xf>
    <xf numFmtId="3" fontId="10" fillId="13" borderId="14" xfId="0" applyNumberFormat="1" applyFont="1" applyFill="1" applyBorder="1" applyAlignment="1">
      <alignment horizontal="center" vertical="center"/>
    </xf>
    <xf numFmtId="3" fontId="10" fillId="13" borderId="11" xfId="0" applyNumberFormat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3" fontId="10" fillId="9" borderId="11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164" fontId="10" fillId="9" borderId="11" xfId="0" applyNumberFormat="1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164" fontId="10" fillId="13" borderId="11" xfId="0" applyNumberFormat="1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164" fontId="10" fillId="11" borderId="11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3" fontId="12" fillId="13" borderId="11" xfId="0" applyNumberFormat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3" fontId="12" fillId="9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wrapText="1"/>
    </xf>
    <xf numFmtId="3" fontId="31" fillId="34" borderId="11" xfId="0" applyNumberFormat="1" applyFont="1" applyFill="1" applyBorder="1" applyAlignment="1">
      <alignment horizontal="center" vertical="center"/>
    </xf>
    <xf numFmtId="3" fontId="8" fillId="13" borderId="11" xfId="0" applyNumberFormat="1" applyFont="1" applyFill="1" applyBorder="1" applyAlignment="1">
      <alignment horizontal="center" vertical="center"/>
    </xf>
    <xf numFmtId="164" fontId="8" fillId="13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1" fontId="10" fillId="9" borderId="11" xfId="0" applyNumberFormat="1" applyFont="1" applyFill="1" applyBorder="1" applyAlignment="1">
      <alignment horizontal="center" vertical="center"/>
    </xf>
    <xf numFmtId="164" fontId="8" fillId="9" borderId="11" xfId="0" applyNumberFormat="1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wrapText="1"/>
    </xf>
    <xf numFmtId="0" fontId="20" fillId="9" borderId="27" xfId="0" applyFont="1" applyFill="1" applyBorder="1" applyAlignment="1">
      <alignment horizontal="center" wrapText="1"/>
    </xf>
    <xf numFmtId="3" fontId="38" fillId="9" borderId="28" xfId="0" applyNumberFormat="1" applyFont="1" applyFill="1" applyBorder="1" applyAlignment="1">
      <alignment horizontal="center"/>
    </xf>
    <xf numFmtId="3" fontId="12" fillId="9" borderId="28" xfId="0" applyNumberFormat="1" applyFont="1" applyFill="1" applyBorder="1" applyAlignment="1">
      <alignment horizontal="center"/>
    </xf>
    <xf numFmtId="0" fontId="12" fillId="13" borderId="34" xfId="0" applyFont="1" applyFill="1" applyBorder="1" applyAlignment="1">
      <alignment horizontal="center" vertical="center" wrapText="1"/>
    </xf>
    <xf numFmtId="0" fontId="12" fillId="13" borderId="35" xfId="0" applyFont="1" applyFill="1" applyBorder="1" applyAlignment="1">
      <alignment horizontal="center" vertical="center" wrapText="1"/>
    </xf>
    <xf numFmtId="0" fontId="12" fillId="13" borderId="3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wrapText="1"/>
    </xf>
    <xf numFmtId="0" fontId="20" fillId="13" borderId="27" xfId="0" applyFont="1" applyFill="1" applyBorder="1" applyAlignment="1">
      <alignment horizontal="center" wrapText="1"/>
    </xf>
    <xf numFmtId="3" fontId="38" fillId="13" borderId="28" xfId="0" applyNumberFormat="1" applyFont="1" applyFill="1" applyBorder="1" applyAlignment="1">
      <alignment horizontal="center"/>
    </xf>
    <xf numFmtId="3" fontId="12" fillId="13" borderId="28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/>
    </xf>
    <xf numFmtId="165" fontId="38" fillId="37" borderId="21" xfId="0" applyNumberFormat="1" applyFont="1" applyFill="1" applyBorder="1" applyAlignment="1">
      <alignment horizontal="center"/>
    </xf>
    <xf numFmtId="165" fontId="12" fillId="37" borderId="21" xfId="0" applyNumberFormat="1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24.625" style="0" customWidth="1"/>
    <col min="2" max="2" width="15.625" style="0" customWidth="1"/>
    <col min="3" max="3" width="7.125" style="0" hidden="1" customWidth="1"/>
    <col min="4" max="4" width="15.75390625" style="0" customWidth="1"/>
    <col min="5" max="5" width="0.12890625" style="0" customWidth="1"/>
    <col min="6" max="7" width="15.75390625" style="0" customWidth="1"/>
  </cols>
  <sheetData>
    <row r="1" spans="1:7" ht="15.75">
      <c r="A1" s="1"/>
      <c r="B1" s="1"/>
      <c r="C1" s="1"/>
      <c r="D1" s="1"/>
      <c r="E1" s="1"/>
      <c r="F1" s="1"/>
      <c r="G1" s="44" t="s">
        <v>30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61" t="s">
        <v>74</v>
      </c>
      <c r="B3" s="161"/>
      <c r="C3" s="161"/>
      <c r="D3" s="161"/>
      <c r="E3" s="161"/>
      <c r="F3" s="161"/>
      <c r="G3" s="161"/>
    </row>
    <row r="4" spans="1:7" ht="27.75" customHeight="1">
      <c r="A4" s="161"/>
      <c r="B4" s="161"/>
      <c r="C4" s="161"/>
      <c r="D4" s="161"/>
      <c r="E4" s="161"/>
      <c r="F4" s="161"/>
      <c r="G4" s="161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62" t="s">
        <v>0</v>
      </c>
      <c r="B6" s="163" t="s">
        <v>1</v>
      </c>
      <c r="C6" s="163"/>
      <c r="D6" s="163"/>
      <c r="E6" s="162" t="s">
        <v>76</v>
      </c>
      <c r="F6" s="164"/>
      <c r="G6" s="164"/>
    </row>
    <row r="7" spans="1:7" ht="25.5">
      <c r="A7" s="162"/>
      <c r="B7" s="124" t="s">
        <v>2</v>
      </c>
      <c r="C7" s="165" t="s">
        <v>3</v>
      </c>
      <c r="D7" s="165"/>
      <c r="E7" s="165" t="s">
        <v>4</v>
      </c>
      <c r="F7" s="165"/>
      <c r="G7" s="125" t="s">
        <v>5</v>
      </c>
    </row>
    <row r="8" spans="1:7" s="3" customFormat="1" ht="27" customHeight="1">
      <c r="A8" s="63" t="s">
        <v>69</v>
      </c>
      <c r="B8" s="64">
        <v>5680</v>
      </c>
      <c r="C8" s="157">
        <v>639</v>
      </c>
      <c r="D8" s="158"/>
      <c r="E8" s="159">
        <f>B8/B9</f>
        <v>1.2920837124658782</v>
      </c>
      <c r="F8" s="160"/>
      <c r="G8" s="65">
        <f>C8/C9</f>
        <v>1.1513513513513514</v>
      </c>
    </row>
    <row r="9" spans="1:7" s="3" customFormat="1" ht="27" customHeight="1">
      <c r="A9" s="54" t="s">
        <v>77</v>
      </c>
      <c r="B9" s="16">
        <v>4396</v>
      </c>
      <c r="C9" s="151">
        <v>555</v>
      </c>
      <c r="D9" s="152"/>
      <c r="E9" s="149">
        <v>1</v>
      </c>
      <c r="F9" s="150"/>
      <c r="G9" s="24">
        <v>1</v>
      </c>
    </row>
    <row r="10" spans="1:7" ht="28.5" customHeight="1">
      <c r="A10" s="126" t="s">
        <v>101</v>
      </c>
      <c r="B10" s="127">
        <v>4279</v>
      </c>
      <c r="C10" s="154">
        <v>591</v>
      </c>
      <c r="D10" s="154"/>
      <c r="E10" s="155">
        <f>B10/B9</f>
        <v>0.9733848953594176</v>
      </c>
      <c r="F10" s="156"/>
      <c r="G10" s="128">
        <f>C10/C9</f>
        <v>1.0648648648648649</v>
      </c>
    </row>
    <row r="11" spans="1:8" ht="12.75" customHeight="1">
      <c r="A11" s="153"/>
      <c r="B11" s="153"/>
      <c r="C11" s="153"/>
      <c r="D11" s="153"/>
      <c r="E11" s="153"/>
      <c r="F11" s="153"/>
      <c r="G11" s="153"/>
      <c r="H11" s="4"/>
    </row>
    <row r="12" spans="1:7" ht="9" customHeight="1" hidden="1">
      <c r="A12" s="5"/>
      <c r="B12" s="6"/>
      <c r="C12" s="7"/>
      <c r="D12" s="7"/>
      <c r="E12" s="8"/>
      <c r="F12" s="8"/>
      <c r="G12" s="8"/>
    </row>
    <row r="13" spans="1:7" ht="31.5" customHeight="1">
      <c r="A13" s="191" t="s">
        <v>6</v>
      </c>
      <c r="B13" s="162" t="s">
        <v>103</v>
      </c>
      <c r="C13" s="162"/>
      <c r="D13" s="162"/>
      <c r="E13" s="162"/>
      <c r="F13" s="165" t="s">
        <v>104</v>
      </c>
      <c r="G13" s="162" t="s">
        <v>105</v>
      </c>
    </row>
    <row r="14" spans="1:7" ht="33" customHeight="1">
      <c r="A14" s="191"/>
      <c r="B14" s="192" t="s">
        <v>2</v>
      </c>
      <c r="C14" s="192"/>
      <c r="D14" s="193" t="s">
        <v>7</v>
      </c>
      <c r="E14" s="193"/>
      <c r="F14" s="194"/>
      <c r="G14" s="165"/>
    </row>
    <row r="15" spans="1:10" ht="18.75">
      <c r="A15" s="9" t="s">
        <v>8</v>
      </c>
      <c r="B15" s="137">
        <v>189</v>
      </c>
      <c r="C15" s="138"/>
      <c r="D15" s="137">
        <v>21</v>
      </c>
      <c r="E15" s="137"/>
      <c r="F15" s="135">
        <v>34</v>
      </c>
      <c r="G15" s="136">
        <v>26</v>
      </c>
      <c r="H15" s="11"/>
      <c r="I15" s="12"/>
      <c r="J15" s="13"/>
    </row>
    <row r="16" spans="1:10" ht="18.75">
      <c r="A16" s="9" t="s">
        <v>9</v>
      </c>
      <c r="B16" s="137">
        <v>232</v>
      </c>
      <c r="C16" s="138"/>
      <c r="D16" s="137">
        <v>20</v>
      </c>
      <c r="E16" s="137"/>
      <c r="F16" s="135">
        <v>29</v>
      </c>
      <c r="G16" s="136">
        <v>34</v>
      </c>
      <c r="I16" s="12"/>
      <c r="J16" s="13"/>
    </row>
    <row r="17" spans="1:10" ht="18.75">
      <c r="A17" s="9" t="s">
        <v>10</v>
      </c>
      <c r="B17" s="137">
        <v>171</v>
      </c>
      <c r="C17" s="138"/>
      <c r="D17" s="137">
        <v>18</v>
      </c>
      <c r="E17" s="137"/>
      <c r="F17" s="135">
        <v>49</v>
      </c>
      <c r="G17" s="136">
        <v>13</v>
      </c>
      <c r="I17" s="12"/>
      <c r="J17" s="13"/>
    </row>
    <row r="18" spans="1:10" ht="18.75">
      <c r="A18" s="9" t="s">
        <v>11</v>
      </c>
      <c r="B18" s="137">
        <v>469</v>
      </c>
      <c r="C18" s="138"/>
      <c r="D18" s="137">
        <v>57</v>
      </c>
      <c r="E18" s="137"/>
      <c r="F18" s="135">
        <v>65</v>
      </c>
      <c r="G18" s="136">
        <v>57</v>
      </c>
      <c r="I18" s="12"/>
      <c r="J18" s="13"/>
    </row>
    <row r="19" spans="1:10" ht="18.75">
      <c r="A19" s="9" t="s">
        <v>12</v>
      </c>
      <c r="B19" s="137">
        <v>453</v>
      </c>
      <c r="C19" s="138"/>
      <c r="D19" s="137">
        <v>57</v>
      </c>
      <c r="E19" s="137"/>
      <c r="F19" s="135">
        <v>37</v>
      </c>
      <c r="G19" s="136">
        <v>59</v>
      </c>
      <c r="I19" s="12"/>
      <c r="J19" s="13"/>
    </row>
    <row r="20" spans="1:10" ht="18.75">
      <c r="A20" s="9" t="s">
        <v>13</v>
      </c>
      <c r="B20" s="137">
        <v>184</v>
      </c>
      <c r="C20" s="138"/>
      <c r="D20" s="137">
        <v>25</v>
      </c>
      <c r="E20" s="137"/>
      <c r="F20" s="135">
        <v>47</v>
      </c>
      <c r="G20" s="136">
        <v>42</v>
      </c>
      <c r="I20" s="12"/>
      <c r="J20" s="13"/>
    </row>
    <row r="21" spans="1:10" ht="18.75">
      <c r="A21" s="9" t="s">
        <v>14</v>
      </c>
      <c r="B21" s="137">
        <v>320</v>
      </c>
      <c r="C21" s="138"/>
      <c r="D21" s="137">
        <v>37</v>
      </c>
      <c r="E21" s="137"/>
      <c r="F21" s="135">
        <v>37</v>
      </c>
      <c r="G21" s="136">
        <v>48</v>
      </c>
      <c r="I21" s="12"/>
      <c r="J21" s="13"/>
    </row>
    <row r="22" spans="1:10" ht="18.75">
      <c r="A22" s="9" t="s">
        <v>15</v>
      </c>
      <c r="B22" s="137">
        <v>251</v>
      </c>
      <c r="C22" s="138"/>
      <c r="D22" s="137">
        <v>29</v>
      </c>
      <c r="E22" s="137"/>
      <c r="F22" s="135">
        <v>19</v>
      </c>
      <c r="G22" s="136">
        <v>27</v>
      </c>
      <c r="I22" s="12"/>
      <c r="J22" s="13"/>
    </row>
    <row r="23" spans="1:10" ht="18.75">
      <c r="A23" s="9" t="s">
        <v>16</v>
      </c>
      <c r="B23" s="137">
        <v>228</v>
      </c>
      <c r="C23" s="138"/>
      <c r="D23" s="137">
        <v>28</v>
      </c>
      <c r="E23" s="137"/>
      <c r="F23" s="135">
        <v>55</v>
      </c>
      <c r="G23" s="136">
        <v>41</v>
      </c>
      <c r="I23" s="12"/>
      <c r="J23" s="13"/>
    </row>
    <row r="24" spans="1:15" ht="33" customHeight="1">
      <c r="A24" s="195" t="s">
        <v>37</v>
      </c>
      <c r="B24" s="196">
        <f>SUM(B15:C23)</f>
        <v>2497</v>
      </c>
      <c r="C24" s="197"/>
      <c r="D24" s="196">
        <f>SUM(D15:E23)</f>
        <v>292</v>
      </c>
      <c r="E24" s="197"/>
      <c r="F24" s="198">
        <f>SUM(F15:F23)</f>
        <v>372</v>
      </c>
      <c r="G24" s="198">
        <f>SUM(G15:G23)</f>
        <v>347</v>
      </c>
      <c r="H24" s="14"/>
      <c r="I24" s="14"/>
      <c r="J24" s="14"/>
      <c r="K24" s="14"/>
      <c r="L24" s="14"/>
      <c r="M24" s="14"/>
      <c r="N24" s="14"/>
      <c r="O24" s="14"/>
    </row>
    <row r="25" spans="1:15" ht="10.5" customHeight="1">
      <c r="A25" s="15"/>
      <c r="B25" s="148"/>
      <c r="C25" s="148"/>
      <c r="D25" s="15"/>
      <c r="E25" s="15"/>
      <c r="F25" s="42"/>
      <c r="G25" s="15"/>
      <c r="H25" s="14"/>
      <c r="I25" s="14"/>
      <c r="J25" s="14"/>
      <c r="K25" s="14"/>
      <c r="L25" s="14"/>
      <c r="M25" s="14"/>
      <c r="N25" s="14"/>
      <c r="O25" s="14"/>
    </row>
    <row r="26" spans="1:15" ht="33" customHeight="1">
      <c r="A26" s="199" t="s">
        <v>17</v>
      </c>
      <c r="B26" s="200">
        <v>1782</v>
      </c>
      <c r="C26" s="200"/>
      <c r="D26" s="201">
        <v>299</v>
      </c>
      <c r="E26" s="201"/>
      <c r="F26" s="202">
        <v>781</v>
      </c>
      <c r="G26" s="202">
        <v>337</v>
      </c>
      <c r="H26" s="14"/>
      <c r="I26" s="14"/>
      <c r="J26" s="14"/>
      <c r="K26" s="14"/>
      <c r="L26" s="14"/>
      <c r="M26" s="14"/>
      <c r="N26" s="14"/>
      <c r="O26" s="14" t="s">
        <v>18</v>
      </c>
    </row>
    <row r="27" s="17" customFormat="1" ht="12" customHeight="1"/>
    <row r="28" spans="1:15" ht="36" customHeight="1">
      <c r="A28" s="131" t="s">
        <v>19</v>
      </c>
      <c r="B28" s="147">
        <f>B24+B26</f>
        <v>4279</v>
      </c>
      <c r="C28" s="147"/>
      <c r="D28" s="147">
        <f>D24+D26</f>
        <v>591</v>
      </c>
      <c r="E28" s="147"/>
      <c r="F28" s="134">
        <f>F24+F26</f>
        <v>1153</v>
      </c>
      <c r="G28" s="134">
        <f>G24+G26</f>
        <v>684</v>
      </c>
      <c r="H28" s="14"/>
      <c r="I28" s="14"/>
      <c r="J28" s="14"/>
      <c r="K28" s="14"/>
      <c r="L28" s="14"/>
      <c r="M28" s="14"/>
      <c r="N28" s="14"/>
      <c r="O28" s="14"/>
    </row>
    <row r="29" spans="1:7" ht="12.75" customHeight="1">
      <c r="A29" s="18"/>
      <c r="B29" s="18"/>
      <c r="C29" s="18"/>
      <c r="D29" s="18"/>
      <c r="E29" s="18"/>
      <c r="F29" s="19"/>
      <c r="G29" s="19"/>
    </row>
    <row r="30" spans="1:7" ht="18.75">
      <c r="A30" s="139" t="s">
        <v>102</v>
      </c>
      <c r="B30" s="139"/>
      <c r="C30" s="139"/>
      <c r="D30" s="139"/>
      <c r="E30" s="139"/>
      <c r="F30" s="139"/>
      <c r="G30" s="139"/>
    </row>
    <row r="31" spans="1:7" ht="9" customHeight="1">
      <c r="A31" s="140"/>
      <c r="B31" s="140"/>
      <c r="C31" s="140"/>
      <c r="D31" s="140"/>
      <c r="E31" s="140"/>
      <c r="F31" s="140"/>
      <c r="G31" s="140"/>
    </row>
    <row r="32" spans="1:7" ht="29.25" customHeight="1">
      <c r="A32" s="211" t="s">
        <v>20</v>
      </c>
      <c r="B32" s="212"/>
      <c r="C32" s="213"/>
      <c r="D32" s="214">
        <v>0.103</v>
      </c>
      <c r="E32" s="20"/>
      <c r="F32" s="21"/>
      <c r="G32" s="1"/>
    </row>
    <row r="33" spans="1:7" ht="23.25" customHeight="1">
      <c r="A33" s="141" t="s">
        <v>86</v>
      </c>
      <c r="B33" s="142"/>
      <c r="C33" s="143"/>
      <c r="D33" s="22">
        <v>0.091</v>
      </c>
      <c r="E33" s="23"/>
      <c r="F33" s="21"/>
      <c r="G33" s="1"/>
    </row>
    <row r="34" spans="1:7" ht="23.25" customHeight="1">
      <c r="A34" s="144" t="s">
        <v>83</v>
      </c>
      <c r="B34" s="145"/>
      <c r="C34" s="146"/>
      <c r="D34" s="22">
        <v>0.122</v>
      </c>
      <c r="E34" s="23"/>
      <c r="F34" s="21"/>
      <c r="G34" s="1"/>
    </row>
    <row r="35" spans="1:7" ht="22.5" customHeight="1">
      <c r="A35" s="207" t="s">
        <v>84</v>
      </c>
      <c r="B35" s="208"/>
      <c r="C35" s="209"/>
      <c r="D35" s="210">
        <v>0.131</v>
      </c>
      <c r="E35" s="20"/>
      <c r="F35" s="21"/>
      <c r="G35" s="1"/>
    </row>
    <row r="36" spans="1:7" ht="23.25" customHeight="1">
      <c r="A36" s="203" t="s">
        <v>85</v>
      </c>
      <c r="B36" s="204"/>
      <c r="C36" s="205"/>
      <c r="D36" s="206">
        <v>0.06</v>
      </c>
      <c r="E36" s="20"/>
      <c r="F36" s="2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/>
  <mergeCells count="51">
    <mergeCell ref="C8:D8"/>
    <mergeCell ref="E8:F8"/>
    <mergeCell ref="A3:G4"/>
    <mergeCell ref="A6:A7"/>
    <mergeCell ref="B6:D6"/>
    <mergeCell ref="E6:G6"/>
    <mergeCell ref="C7:D7"/>
    <mergeCell ref="E7:F7"/>
    <mergeCell ref="B21:C21"/>
    <mergeCell ref="D21:E21"/>
    <mergeCell ref="B17:C17"/>
    <mergeCell ref="D15:E15"/>
    <mergeCell ref="B13:E13"/>
    <mergeCell ref="D14:E14"/>
    <mergeCell ref="D16:E16"/>
    <mergeCell ref="D17:E17"/>
    <mergeCell ref="G13:G14"/>
    <mergeCell ref="B14:C14"/>
    <mergeCell ref="B15:C15"/>
    <mergeCell ref="F13:F14"/>
    <mergeCell ref="A11:G11"/>
    <mergeCell ref="C10:D10"/>
    <mergeCell ref="E10:F10"/>
    <mergeCell ref="A13:A14"/>
    <mergeCell ref="E9:F9"/>
    <mergeCell ref="C9:D9"/>
    <mergeCell ref="B20:C20"/>
    <mergeCell ref="D20:E20"/>
    <mergeCell ref="B16:C16"/>
    <mergeCell ref="B19:C19"/>
    <mergeCell ref="D19:E19"/>
    <mergeCell ref="B18:C18"/>
    <mergeCell ref="D18:E18"/>
    <mergeCell ref="D28:E28"/>
    <mergeCell ref="D23:E23"/>
    <mergeCell ref="B24:C24"/>
    <mergeCell ref="D24:E24"/>
    <mergeCell ref="B25:C25"/>
    <mergeCell ref="B23:C23"/>
    <mergeCell ref="D26:E26"/>
    <mergeCell ref="B26:C26"/>
    <mergeCell ref="B22:C22"/>
    <mergeCell ref="D22:E22"/>
    <mergeCell ref="A36:C36"/>
    <mergeCell ref="A30:G30"/>
    <mergeCell ref="A31:G31"/>
    <mergeCell ref="A32:C32"/>
    <mergeCell ref="A33:C33"/>
    <mergeCell ref="A34:C34"/>
    <mergeCell ref="A35:C35"/>
    <mergeCell ref="B28:C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10.25390625" style="0" customWidth="1"/>
    <col min="7" max="7" width="10.125" style="0" customWidth="1"/>
    <col min="8" max="8" width="11.75390625" style="0" customWidth="1"/>
    <col min="9" max="9" width="9.625" style="0" customWidth="1"/>
    <col min="10" max="10" width="11.375" style="0" customWidth="1"/>
    <col min="11" max="11" width="10.875" style="0" customWidth="1"/>
    <col min="12" max="12" width="14.875" style="0" customWidth="1"/>
    <col min="13" max="13" width="11.125" style="0" customWidth="1"/>
    <col min="14" max="14" width="18.875" style="0" customWidth="1"/>
  </cols>
  <sheetData>
    <row r="1" ht="15.75">
      <c r="M1" s="44" t="s">
        <v>96</v>
      </c>
    </row>
    <row r="2" spans="1:13" ht="6.75" customHeight="1">
      <c r="A2" s="173" t="s">
        <v>100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25" customFormat="1" ht="17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33.75" customHeight="1">
      <c r="A4" s="191" t="s">
        <v>73</v>
      </c>
      <c r="B4" s="215" t="s">
        <v>106</v>
      </c>
      <c r="C4" s="216"/>
      <c r="D4" s="216"/>
      <c r="E4" s="217"/>
      <c r="F4" s="218" t="s">
        <v>75</v>
      </c>
      <c r="G4" s="219"/>
      <c r="H4" s="219"/>
      <c r="I4" s="219"/>
      <c r="J4" s="219"/>
      <c r="K4" s="219"/>
      <c r="L4" s="219"/>
      <c r="M4" s="220"/>
    </row>
    <row r="5" spans="1:14" ht="77.25" customHeight="1">
      <c r="A5" s="191"/>
      <c r="B5" s="132" t="s">
        <v>2</v>
      </c>
      <c r="C5" s="132" t="s">
        <v>87</v>
      </c>
      <c r="D5" s="221" t="s">
        <v>88</v>
      </c>
      <c r="E5" s="221" t="s">
        <v>89</v>
      </c>
      <c r="F5" s="221" t="s">
        <v>98</v>
      </c>
      <c r="G5" s="221" t="s">
        <v>99</v>
      </c>
      <c r="H5" s="221" t="s">
        <v>90</v>
      </c>
      <c r="I5" s="221" t="s">
        <v>91</v>
      </c>
      <c r="J5" s="221" t="s">
        <v>92</v>
      </c>
      <c r="K5" s="221" t="s">
        <v>93</v>
      </c>
      <c r="L5" s="221" t="s">
        <v>94</v>
      </c>
      <c r="M5" s="221" t="s">
        <v>95</v>
      </c>
      <c r="N5" s="25"/>
    </row>
    <row r="6" spans="1:14" ht="21" customHeight="1">
      <c r="A6" s="26" t="s">
        <v>8</v>
      </c>
      <c r="B6" s="27">
        <v>189</v>
      </c>
      <c r="C6" s="27">
        <v>72</v>
      </c>
      <c r="D6" s="27">
        <v>21</v>
      </c>
      <c r="E6" s="27">
        <v>165</v>
      </c>
      <c r="F6" s="27">
        <v>30</v>
      </c>
      <c r="G6" s="27">
        <v>13</v>
      </c>
      <c r="H6" s="27">
        <v>120</v>
      </c>
      <c r="I6" s="27">
        <v>67</v>
      </c>
      <c r="J6" s="27">
        <v>17</v>
      </c>
      <c r="K6" s="27">
        <v>27</v>
      </c>
      <c r="L6" s="27">
        <v>0</v>
      </c>
      <c r="M6" s="27">
        <v>6</v>
      </c>
      <c r="N6" s="4"/>
    </row>
    <row r="7" spans="1:14" ht="21" customHeight="1">
      <c r="A7" s="26" t="s">
        <v>9</v>
      </c>
      <c r="B7" s="27">
        <v>232</v>
      </c>
      <c r="C7" s="27">
        <v>109</v>
      </c>
      <c r="D7" s="27">
        <v>20</v>
      </c>
      <c r="E7" s="27">
        <v>209</v>
      </c>
      <c r="F7" s="27">
        <v>40</v>
      </c>
      <c r="G7" s="27">
        <v>23</v>
      </c>
      <c r="H7" s="27">
        <v>133</v>
      </c>
      <c r="I7" s="27">
        <v>93</v>
      </c>
      <c r="J7" s="27">
        <v>68</v>
      </c>
      <c r="K7" s="28">
        <v>32</v>
      </c>
      <c r="L7" s="27">
        <v>0</v>
      </c>
      <c r="M7" s="27">
        <v>12</v>
      </c>
      <c r="N7" s="4"/>
    </row>
    <row r="8" spans="1:14" ht="21" customHeight="1">
      <c r="A8" s="26" t="s">
        <v>10</v>
      </c>
      <c r="B8" s="27">
        <v>171</v>
      </c>
      <c r="C8" s="27">
        <v>61</v>
      </c>
      <c r="D8" s="27">
        <v>18</v>
      </c>
      <c r="E8" s="27">
        <v>152</v>
      </c>
      <c r="F8" s="27">
        <v>29</v>
      </c>
      <c r="G8" s="27">
        <v>12</v>
      </c>
      <c r="H8" s="27">
        <v>92</v>
      </c>
      <c r="I8" s="27">
        <v>86</v>
      </c>
      <c r="J8" s="27">
        <v>22</v>
      </c>
      <c r="K8" s="28">
        <v>18</v>
      </c>
      <c r="L8" s="27">
        <v>0</v>
      </c>
      <c r="M8" s="27">
        <v>18</v>
      </c>
      <c r="N8" s="4"/>
    </row>
    <row r="9" spans="1:14" ht="21" customHeight="1">
      <c r="A9" s="26" t="s">
        <v>11</v>
      </c>
      <c r="B9" s="27">
        <v>469</v>
      </c>
      <c r="C9" s="27">
        <v>206</v>
      </c>
      <c r="D9" s="27">
        <v>57</v>
      </c>
      <c r="E9" s="27">
        <v>412</v>
      </c>
      <c r="F9" s="27">
        <v>65</v>
      </c>
      <c r="G9" s="27">
        <v>33</v>
      </c>
      <c r="H9" s="27">
        <v>293</v>
      </c>
      <c r="I9" s="27">
        <v>179</v>
      </c>
      <c r="J9" s="27">
        <v>137</v>
      </c>
      <c r="K9" s="28">
        <v>54</v>
      </c>
      <c r="L9" s="27">
        <v>1</v>
      </c>
      <c r="M9" s="27">
        <v>23</v>
      </c>
      <c r="N9" s="43"/>
    </row>
    <row r="10" spans="1:14" ht="21" customHeight="1">
      <c r="A10" s="26" t="s">
        <v>12</v>
      </c>
      <c r="B10" s="27">
        <v>453</v>
      </c>
      <c r="C10" s="27">
        <v>176</v>
      </c>
      <c r="D10" s="27">
        <v>57</v>
      </c>
      <c r="E10" s="27">
        <v>390</v>
      </c>
      <c r="F10" s="27">
        <v>73</v>
      </c>
      <c r="G10" s="27">
        <v>38</v>
      </c>
      <c r="H10" s="27">
        <v>266</v>
      </c>
      <c r="I10" s="27">
        <v>174</v>
      </c>
      <c r="J10" s="27">
        <v>152</v>
      </c>
      <c r="K10" s="28">
        <v>61</v>
      </c>
      <c r="L10" s="27">
        <v>0</v>
      </c>
      <c r="M10" s="27">
        <v>8</v>
      </c>
      <c r="N10" s="4"/>
    </row>
    <row r="11" spans="1:14" ht="21" customHeight="1">
      <c r="A11" s="26" t="s">
        <v>13</v>
      </c>
      <c r="B11" s="27">
        <v>184</v>
      </c>
      <c r="C11" s="27">
        <v>88</v>
      </c>
      <c r="D11" s="27">
        <v>25</v>
      </c>
      <c r="E11" s="27">
        <v>156</v>
      </c>
      <c r="F11" s="27">
        <v>32</v>
      </c>
      <c r="G11" s="27">
        <v>15</v>
      </c>
      <c r="H11" s="27">
        <v>89</v>
      </c>
      <c r="I11" s="27">
        <v>61</v>
      </c>
      <c r="J11" s="27">
        <v>49</v>
      </c>
      <c r="K11" s="28">
        <v>40</v>
      </c>
      <c r="L11" s="27">
        <v>1</v>
      </c>
      <c r="M11" s="27">
        <v>11</v>
      </c>
      <c r="N11" s="29"/>
    </row>
    <row r="12" spans="1:14" ht="21" customHeight="1">
      <c r="A12" s="26" t="s">
        <v>14</v>
      </c>
      <c r="B12" s="27">
        <v>320</v>
      </c>
      <c r="C12" s="27">
        <v>147</v>
      </c>
      <c r="D12" s="27">
        <v>37</v>
      </c>
      <c r="E12" s="27">
        <v>282</v>
      </c>
      <c r="F12" s="27">
        <v>50</v>
      </c>
      <c r="G12" s="27">
        <v>25</v>
      </c>
      <c r="H12" s="27">
        <v>198</v>
      </c>
      <c r="I12" s="27">
        <v>146</v>
      </c>
      <c r="J12" s="27">
        <v>99</v>
      </c>
      <c r="K12" s="27">
        <v>42</v>
      </c>
      <c r="L12" s="28">
        <v>0</v>
      </c>
      <c r="M12" s="27">
        <v>36</v>
      </c>
      <c r="N12" s="4"/>
    </row>
    <row r="13" spans="1:14" ht="21" customHeight="1">
      <c r="A13" s="26" t="s">
        <v>15</v>
      </c>
      <c r="B13" s="27">
        <v>251</v>
      </c>
      <c r="C13" s="27">
        <v>118</v>
      </c>
      <c r="D13" s="27">
        <v>29</v>
      </c>
      <c r="E13" s="27">
        <v>219</v>
      </c>
      <c r="F13" s="27">
        <v>46</v>
      </c>
      <c r="G13" s="27">
        <v>30</v>
      </c>
      <c r="H13" s="27">
        <v>152</v>
      </c>
      <c r="I13" s="27">
        <v>93</v>
      </c>
      <c r="J13" s="27">
        <v>85</v>
      </c>
      <c r="K13" s="28">
        <v>43</v>
      </c>
      <c r="L13" s="27">
        <v>0</v>
      </c>
      <c r="M13" s="27">
        <v>11</v>
      </c>
      <c r="N13" s="43"/>
    </row>
    <row r="14" spans="1:14" ht="21" customHeight="1">
      <c r="A14" s="26" t="s">
        <v>16</v>
      </c>
      <c r="B14" s="27">
        <v>228</v>
      </c>
      <c r="C14" s="27">
        <v>85</v>
      </c>
      <c r="D14" s="27">
        <v>28</v>
      </c>
      <c r="E14" s="27">
        <v>195</v>
      </c>
      <c r="F14" s="27">
        <v>28</v>
      </c>
      <c r="G14" s="27">
        <v>10</v>
      </c>
      <c r="H14" s="27">
        <v>128</v>
      </c>
      <c r="I14" s="27">
        <v>113</v>
      </c>
      <c r="J14" s="27">
        <v>58</v>
      </c>
      <c r="K14" s="28">
        <v>22</v>
      </c>
      <c r="L14" s="27">
        <v>0</v>
      </c>
      <c r="M14" s="27">
        <v>15</v>
      </c>
      <c r="N14" s="43"/>
    </row>
    <row r="15" spans="1:14" ht="42" customHeight="1">
      <c r="A15" s="223" t="s">
        <v>84</v>
      </c>
      <c r="B15" s="224">
        <f aca="true" t="shared" si="0" ref="B15:M15">SUM(B6:B14)</f>
        <v>2497</v>
      </c>
      <c r="C15" s="224">
        <f t="shared" si="0"/>
        <v>1062</v>
      </c>
      <c r="D15" s="224">
        <f t="shared" si="0"/>
        <v>292</v>
      </c>
      <c r="E15" s="224">
        <f t="shared" si="0"/>
        <v>2180</v>
      </c>
      <c r="F15" s="224">
        <f t="shared" si="0"/>
        <v>393</v>
      </c>
      <c r="G15" s="224">
        <f t="shared" si="0"/>
        <v>199</v>
      </c>
      <c r="H15" s="224">
        <f t="shared" si="0"/>
        <v>1471</v>
      </c>
      <c r="I15" s="224">
        <f t="shared" si="0"/>
        <v>1012</v>
      </c>
      <c r="J15" s="224">
        <f t="shared" si="0"/>
        <v>687</v>
      </c>
      <c r="K15" s="224">
        <f t="shared" si="0"/>
        <v>339</v>
      </c>
      <c r="L15" s="224">
        <f t="shared" si="0"/>
        <v>2</v>
      </c>
      <c r="M15" s="224">
        <f t="shared" si="0"/>
        <v>140</v>
      </c>
      <c r="N15" s="4"/>
    </row>
    <row r="16" spans="1:13" ht="13.5" customHeight="1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</row>
    <row r="17" spans="1:14" ht="42" customHeight="1">
      <c r="A17" s="225" t="s">
        <v>21</v>
      </c>
      <c r="B17" s="226">
        <v>1782</v>
      </c>
      <c r="C17" s="226">
        <v>834</v>
      </c>
      <c r="D17" s="226">
        <v>299</v>
      </c>
      <c r="E17" s="226">
        <v>1470</v>
      </c>
      <c r="F17" s="226">
        <v>305</v>
      </c>
      <c r="G17" s="226">
        <v>117</v>
      </c>
      <c r="H17" s="226">
        <v>797</v>
      </c>
      <c r="I17" s="226">
        <v>734</v>
      </c>
      <c r="J17" s="226">
        <v>234</v>
      </c>
      <c r="K17" s="226">
        <v>262</v>
      </c>
      <c r="L17" s="226">
        <v>1</v>
      </c>
      <c r="M17" s="226">
        <v>165</v>
      </c>
      <c r="N17" s="4"/>
    </row>
    <row r="18" spans="1:14" ht="13.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  <c r="N18" s="4"/>
    </row>
    <row r="19" spans="1:14" ht="48" customHeight="1">
      <c r="A19" s="131" t="s">
        <v>22</v>
      </c>
      <c r="B19" s="222">
        <f aca="true" t="shared" si="1" ref="B19:M19">B15+B17</f>
        <v>4279</v>
      </c>
      <c r="C19" s="222">
        <f t="shared" si="1"/>
        <v>1896</v>
      </c>
      <c r="D19" s="222">
        <f t="shared" si="1"/>
        <v>591</v>
      </c>
      <c r="E19" s="222">
        <f t="shared" si="1"/>
        <v>3650</v>
      </c>
      <c r="F19" s="222">
        <f t="shared" si="1"/>
        <v>698</v>
      </c>
      <c r="G19" s="222">
        <f t="shared" si="1"/>
        <v>316</v>
      </c>
      <c r="H19" s="222">
        <f t="shared" si="1"/>
        <v>2268</v>
      </c>
      <c r="I19" s="222">
        <f t="shared" si="1"/>
        <v>1746</v>
      </c>
      <c r="J19" s="222">
        <f t="shared" si="1"/>
        <v>921</v>
      </c>
      <c r="K19" s="222">
        <f t="shared" si="1"/>
        <v>601</v>
      </c>
      <c r="L19" s="222">
        <f t="shared" si="1"/>
        <v>3</v>
      </c>
      <c r="M19" s="222">
        <f t="shared" si="1"/>
        <v>305</v>
      </c>
      <c r="N19" s="4"/>
    </row>
    <row r="20" spans="1:12" ht="2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1" ht="18">
      <c r="A21" s="172"/>
      <c r="B21" s="17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0" ht="15">
      <c r="B24" s="34"/>
      <c r="C24" s="34"/>
      <c r="D24" s="34"/>
      <c r="E24" s="34"/>
      <c r="F24" s="34"/>
      <c r="G24" s="34"/>
      <c r="H24" s="34"/>
      <c r="I24" s="34"/>
      <c r="J24" s="34"/>
    </row>
  </sheetData>
  <sheetProtection/>
  <mergeCells count="7">
    <mergeCell ref="A16:M16"/>
    <mergeCell ref="A18:M18"/>
    <mergeCell ref="A21:B21"/>
    <mergeCell ref="A2:M3"/>
    <mergeCell ref="A4:A5"/>
    <mergeCell ref="B4:E4"/>
    <mergeCell ref="F4:M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8" sqref="L18"/>
    </sheetView>
  </sheetViews>
  <sheetFormatPr defaultColWidth="9.00390625" defaultRowHeight="12.75"/>
  <cols>
    <col min="1" max="1" width="4.00390625" style="0" customWidth="1"/>
    <col min="2" max="2" width="29.8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9.5" customHeight="1">
      <c r="B1" s="1"/>
      <c r="C1" s="1"/>
      <c r="D1" s="1"/>
      <c r="E1" s="1"/>
      <c r="F1" s="1"/>
      <c r="G1" s="1"/>
      <c r="H1" s="62" t="s">
        <v>31</v>
      </c>
      <c r="I1" s="61"/>
      <c r="J1" s="61"/>
    </row>
    <row r="2" spans="2:8" ht="9.75" customHeight="1">
      <c r="B2" s="1"/>
      <c r="C2" s="1"/>
      <c r="D2" s="1"/>
      <c r="E2" s="1"/>
      <c r="F2" s="1"/>
      <c r="G2" s="1"/>
      <c r="H2" s="36"/>
    </row>
    <row r="3" spans="2:8" ht="20.25">
      <c r="B3" s="175" t="s">
        <v>110</v>
      </c>
      <c r="C3" s="175"/>
      <c r="D3" s="175"/>
      <c r="E3" s="175"/>
      <c r="F3" s="175"/>
      <c r="G3" s="175"/>
      <c r="H3" s="175"/>
    </row>
    <row r="4" spans="2:8" ht="19.5" customHeight="1">
      <c r="B4" s="1"/>
      <c r="C4" s="1"/>
      <c r="D4" s="1"/>
      <c r="E4" s="1"/>
      <c r="F4" s="1"/>
      <c r="G4" s="1"/>
      <c r="H4" s="1"/>
    </row>
    <row r="5" spans="2:10" ht="33.75" customHeight="1">
      <c r="B5" s="191" t="s">
        <v>23</v>
      </c>
      <c r="C5" s="227" t="s">
        <v>82</v>
      </c>
      <c r="D5" s="227"/>
      <c r="E5" s="227" t="s">
        <v>107</v>
      </c>
      <c r="F5" s="227"/>
      <c r="G5" s="215" t="s">
        <v>79</v>
      </c>
      <c r="H5" s="217"/>
      <c r="I5" s="37"/>
      <c r="J5" s="37"/>
    </row>
    <row r="6" spans="2:9" ht="33.75" customHeight="1">
      <c r="B6" s="191"/>
      <c r="C6" s="130" t="s">
        <v>2</v>
      </c>
      <c r="D6" s="130" t="s">
        <v>24</v>
      </c>
      <c r="E6" s="130" t="s">
        <v>2</v>
      </c>
      <c r="F6" s="130" t="s">
        <v>24</v>
      </c>
      <c r="G6" s="130" t="s">
        <v>25</v>
      </c>
      <c r="H6" s="130" t="s">
        <v>26</v>
      </c>
      <c r="I6" s="38"/>
    </row>
    <row r="7" spans="2:8" ht="24" customHeight="1">
      <c r="B7" s="39" t="s">
        <v>8</v>
      </c>
      <c r="C7" s="10">
        <v>201</v>
      </c>
      <c r="D7" s="10">
        <v>21</v>
      </c>
      <c r="E7" s="10">
        <v>189</v>
      </c>
      <c r="F7" s="10">
        <v>21</v>
      </c>
      <c r="G7" s="40">
        <f aca="true" t="shared" si="0" ref="G7:H16">E7/C7</f>
        <v>0.9402985074626866</v>
      </c>
      <c r="H7" s="40">
        <f t="shared" si="0"/>
        <v>1</v>
      </c>
    </row>
    <row r="8" spans="2:8" ht="24" customHeight="1">
      <c r="B8" s="39" t="s">
        <v>9</v>
      </c>
      <c r="C8" s="10">
        <v>223</v>
      </c>
      <c r="D8" s="10">
        <v>25</v>
      </c>
      <c r="E8" s="10">
        <v>232</v>
      </c>
      <c r="F8" s="10">
        <v>20</v>
      </c>
      <c r="G8" s="40">
        <f t="shared" si="0"/>
        <v>1.0403587443946187</v>
      </c>
      <c r="H8" s="40">
        <f t="shared" si="0"/>
        <v>0.8</v>
      </c>
    </row>
    <row r="9" spans="2:8" ht="24" customHeight="1">
      <c r="B9" s="39" t="s">
        <v>10</v>
      </c>
      <c r="C9" s="10">
        <v>158</v>
      </c>
      <c r="D9" s="10">
        <v>18</v>
      </c>
      <c r="E9" s="10">
        <v>171</v>
      </c>
      <c r="F9" s="10">
        <v>18</v>
      </c>
      <c r="G9" s="40">
        <f t="shared" si="0"/>
        <v>1.0822784810126582</v>
      </c>
      <c r="H9" s="40">
        <f t="shared" si="0"/>
        <v>1</v>
      </c>
    </row>
    <row r="10" spans="2:8" ht="24" customHeight="1">
      <c r="B10" s="39" t="s">
        <v>11</v>
      </c>
      <c r="C10" s="10">
        <v>461</v>
      </c>
      <c r="D10" s="10">
        <v>55</v>
      </c>
      <c r="E10" s="10">
        <v>469</v>
      </c>
      <c r="F10" s="10">
        <v>57</v>
      </c>
      <c r="G10" s="40">
        <f t="shared" si="0"/>
        <v>1.017353579175705</v>
      </c>
      <c r="H10" s="40">
        <f t="shared" si="0"/>
        <v>1.0363636363636364</v>
      </c>
    </row>
    <row r="11" spans="2:8" ht="24" customHeight="1">
      <c r="B11" s="39" t="s">
        <v>12</v>
      </c>
      <c r="C11" s="10">
        <v>454</v>
      </c>
      <c r="D11" s="10">
        <v>59</v>
      </c>
      <c r="E11" s="10">
        <v>453</v>
      </c>
      <c r="F11" s="10">
        <v>57</v>
      </c>
      <c r="G11" s="40">
        <f t="shared" si="0"/>
        <v>0.9977973568281938</v>
      </c>
      <c r="H11" s="40">
        <f t="shared" si="0"/>
        <v>0.9661016949152542</v>
      </c>
    </row>
    <row r="12" spans="2:8" ht="23.25" customHeight="1">
      <c r="B12" s="39" t="s">
        <v>13</v>
      </c>
      <c r="C12" s="10">
        <v>192</v>
      </c>
      <c r="D12" s="10">
        <v>22</v>
      </c>
      <c r="E12" s="10">
        <v>184</v>
      </c>
      <c r="F12" s="10">
        <v>25</v>
      </c>
      <c r="G12" s="40">
        <f t="shared" si="0"/>
        <v>0.9583333333333334</v>
      </c>
      <c r="H12" s="40">
        <f t="shared" si="0"/>
        <v>1.1363636363636365</v>
      </c>
    </row>
    <row r="13" spans="2:8" ht="23.25" customHeight="1">
      <c r="B13" s="39" t="s">
        <v>14</v>
      </c>
      <c r="C13" s="10">
        <v>330</v>
      </c>
      <c r="D13" s="10">
        <v>31</v>
      </c>
      <c r="E13" s="10">
        <v>320</v>
      </c>
      <c r="F13" s="10">
        <v>37</v>
      </c>
      <c r="G13" s="40">
        <f t="shared" si="0"/>
        <v>0.9696969696969697</v>
      </c>
      <c r="H13" s="40">
        <f t="shared" si="0"/>
        <v>1.1935483870967742</v>
      </c>
    </row>
    <row r="14" spans="2:8" ht="23.25" customHeight="1">
      <c r="B14" s="39" t="s">
        <v>15</v>
      </c>
      <c r="C14" s="10">
        <v>239</v>
      </c>
      <c r="D14" s="10">
        <v>30</v>
      </c>
      <c r="E14" s="10">
        <v>251</v>
      </c>
      <c r="F14" s="10">
        <v>29</v>
      </c>
      <c r="G14" s="40">
        <f t="shared" si="0"/>
        <v>1.0502092050209204</v>
      </c>
      <c r="H14" s="40">
        <f t="shared" si="0"/>
        <v>0.9666666666666667</v>
      </c>
    </row>
    <row r="15" spans="2:8" ht="23.25" customHeight="1">
      <c r="B15" s="39" t="s">
        <v>16</v>
      </c>
      <c r="C15" s="10">
        <v>232</v>
      </c>
      <c r="D15" s="10">
        <v>28</v>
      </c>
      <c r="E15" s="10">
        <v>228</v>
      </c>
      <c r="F15" s="10">
        <v>28</v>
      </c>
      <c r="G15" s="40">
        <f t="shared" si="0"/>
        <v>0.9827586206896551</v>
      </c>
      <c r="H15" s="40">
        <f t="shared" si="0"/>
        <v>1</v>
      </c>
    </row>
    <row r="16" spans="2:8" ht="31.5" customHeight="1">
      <c r="B16" s="133" t="s">
        <v>27</v>
      </c>
      <c r="C16" s="229">
        <f>SUM(C7:C15)</f>
        <v>2490</v>
      </c>
      <c r="D16" s="229">
        <f>SUM(D7:D15)</f>
        <v>289</v>
      </c>
      <c r="E16" s="198">
        <f>SUM(E7:E15)</f>
        <v>2497</v>
      </c>
      <c r="F16" s="198">
        <f>SUM(F7:F15)</f>
        <v>292</v>
      </c>
      <c r="G16" s="230">
        <f t="shared" si="0"/>
        <v>1.0028112449799196</v>
      </c>
      <c r="H16" s="230">
        <f t="shared" si="0"/>
        <v>1.0103806228373702</v>
      </c>
    </row>
    <row r="17" spans="2:8" ht="12.75">
      <c r="B17" s="25"/>
      <c r="G17" s="41"/>
      <c r="H17" s="41"/>
    </row>
    <row r="18" spans="2:8" ht="31.5" customHeight="1">
      <c r="B18" s="231" t="s">
        <v>28</v>
      </c>
      <c r="C18" s="202">
        <v>1906</v>
      </c>
      <c r="D18" s="232">
        <v>266</v>
      </c>
      <c r="E18" s="202">
        <v>1782</v>
      </c>
      <c r="F18" s="232">
        <v>299</v>
      </c>
      <c r="G18" s="233">
        <f>E18/C18</f>
        <v>0.9349422875131165</v>
      </c>
      <c r="H18" s="233">
        <f>F18/D18</f>
        <v>1.1240601503759398</v>
      </c>
    </row>
    <row r="19" spans="2:8" ht="12.75">
      <c r="B19" s="25"/>
      <c r="G19" s="41"/>
      <c r="H19" s="41"/>
    </row>
    <row r="20" spans="2:8" ht="33.75" customHeight="1">
      <c r="B20" s="132" t="s">
        <v>29</v>
      </c>
      <c r="C20" s="117">
        <f>C16+C18</f>
        <v>4396</v>
      </c>
      <c r="D20" s="117">
        <f>D16+D18</f>
        <v>555</v>
      </c>
      <c r="E20" s="228">
        <f>E16+E18</f>
        <v>4279</v>
      </c>
      <c r="F20" s="228">
        <f>F16+F18</f>
        <v>591</v>
      </c>
      <c r="G20" s="118">
        <f>E20/C20</f>
        <v>0.9733848953594176</v>
      </c>
      <c r="H20" s="118">
        <f>F20/D20</f>
        <v>1.0648648648648649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6.5">
      <c r="I1" s="176" t="s">
        <v>32</v>
      </c>
      <c r="J1" s="176"/>
      <c r="K1" s="176"/>
      <c r="L1" s="61"/>
    </row>
    <row r="2" ht="12" customHeight="1"/>
    <row r="3" spans="1:11" s="45" customFormat="1" ht="33" customHeight="1">
      <c r="A3" s="177" t="s">
        <v>80</v>
      </c>
      <c r="B3" s="177"/>
      <c r="C3" s="177"/>
      <c r="D3" s="177"/>
      <c r="E3" s="177"/>
      <c r="F3" s="178"/>
      <c r="G3" s="178"/>
      <c r="H3" s="178"/>
      <c r="I3" s="178"/>
      <c r="J3" s="178"/>
      <c r="K3" s="178"/>
    </row>
    <row r="4" spans="1:11" ht="6.75" customHeight="1">
      <c r="A4" s="179"/>
      <c r="B4" s="179"/>
      <c r="C4" s="179"/>
      <c r="D4" s="179"/>
      <c r="E4" s="179"/>
      <c r="F4" s="46"/>
      <c r="G4" s="179"/>
      <c r="H4" s="179"/>
      <c r="I4" s="179"/>
      <c r="J4" s="179"/>
      <c r="K4" s="179"/>
    </row>
    <row r="5" ht="9" customHeight="1" thickBot="1"/>
    <row r="6" spans="1:11" ht="26.25" customHeight="1">
      <c r="A6" s="234" t="s">
        <v>33</v>
      </c>
      <c r="B6" s="235"/>
      <c r="C6" s="235"/>
      <c r="D6" s="236"/>
      <c r="E6" s="252" t="s">
        <v>65</v>
      </c>
      <c r="F6" s="2"/>
      <c r="G6" s="243" t="s">
        <v>34</v>
      </c>
      <c r="H6" s="244"/>
      <c r="I6" s="244"/>
      <c r="J6" s="245"/>
      <c r="K6" s="252" t="s">
        <v>66</v>
      </c>
    </row>
    <row r="7" spans="1:11" ht="30.75" customHeight="1">
      <c r="A7" s="237" t="s">
        <v>67</v>
      </c>
      <c r="B7" s="238" t="s">
        <v>2</v>
      </c>
      <c r="C7" s="239" t="s">
        <v>35</v>
      </c>
      <c r="D7" s="240"/>
      <c r="E7" s="253"/>
      <c r="F7" s="2"/>
      <c r="G7" s="246" t="s">
        <v>68</v>
      </c>
      <c r="H7" s="247" t="s">
        <v>2</v>
      </c>
      <c r="I7" s="248" t="s">
        <v>35</v>
      </c>
      <c r="J7" s="249"/>
      <c r="K7" s="256"/>
    </row>
    <row r="8" spans="1:11" ht="35.25" customHeight="1">
      <c r="A8" s="55" t="s">
        <v>77</v>
      </c>
      <c r="B8" s="241">
        <v>1906</v>
      </c>
      <c r="C8" s="56">
        <v>266</v>
      </c>
      <c r="D8" s="57">
        <f>C8/B8%</f>
        <v>13.955928646379855</v>
      </c>
      <c r="E8" s="254">
        <v>5.6</v>
      </c>
      <c r="F8" s="58"/>
      <c r="G8" s="55" t="s">
        <v>77</v>
      </c>
      <c r="H8" s="250">
        <v>2490</v>
      </c>
      <c r="I8" s="59">
        <v>289</v>
      </c>
      <c r="J8" s="57">
        <f>I8/H8%</f>
        <v>11.606425702811245</v>
      </c>
      <c r="K8" s="254">
        <v>12.9</v>
      </c>
    </row>
    <row r="9" spans="1:11" ht="35.25" customHeight="1">
      <c r="A9" s="47" t="s">
        <v>78</v>
      </c>
      <c r="B9" s="242">
        <v>2009</v>
      </c>
      <c r="C9" s="48">
        <v>293</v>
      </c>
      <c r="D9" s="60">
        <f>C9/B9%</f>
        <v>14.584370333499253</v>
      </c>
      <c r="E9" s="255">
        <v>5.8</v>
      </c>
      <c r="F9" s="2"/>
      <c r="G9" s="47" t="s">
        <v>78</v>
      </c>
      <c r="H9" s="251">
        <v>2525</v>
      </c>
      <c r="I9" s="49">
        <v>322</v>
      </c>
      <c r="J9" s="60">
        <f>I9/H9%</f>
        <v>12.752475247524753</v>
      </c>
      <c r="K9" s="255">
        <v>13</v>
      </c>
    </row>
    <row r="10" spans="1:11" ht="35.25" customHeight="1">
      <c r="A10" s="47" t="s">
        <v>97</v>
      </c>
      <c r="B10" s="242">
        <v>2052</v>
      </c>
      <c r="C10" s="48">
        <v>298</v>
      </c>
      <c r="D10" s="60">
        <f>C10/B10%</f>
        <v>14.522417153996102</v>
      </c>
      <c r="E10" s="255">
        <v>6</v>
      </c>
      <c r="F10" s="2"/>
      <c r="G10" s="47" t="s">
        <v>97</v>
      </c>
      <c r="H10" s="251">
        <v>2548</v>
      </c>
      <c r="I10" s="49">
        <v>307</v>
      </c>
      <c r="J10" s="60">
        <f>I10/H10%</f>
        <v>12.04866562009419</v>
      </c>
      <c r="K10" s="255">
        <v>13.1</v>
      </c>
    </row>
    <row r="11" spans="1:12" ht="35.25" customHeight="1">
      <c r="A11" s="47" t="s">
        <v>101</v>
      </c>
      <c r="B11" s="242">
        <v>1782</v>
      </c>
      <c r="C11" s="48">
        <v>299</v>
      </c>
      <c r="D11" s="60">
        <f>C11/B11%</f>
        <v>16.778900112233444</v>
      </c>
      <c r="E11" s="255"/>
      <c r="F11" s="2"/>
      <c r="G11" s="47" t="s">
        <v>101</v>
      </c>
      <c r="H11" s="251">
        <v>2497</v>
      </c>
      <c r="I11" s="49">
        <v>292</v>
      </c>
      <c r="J11" s="60">
        <f>I11/H11%</f>
        <v>11.694032839407289</v>
      </c>
      <c r="K11" s="255"/>
      <c r="L11" s="50"/>
    </row>
    <row r="12" spans="1:13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"/>
      <c r="M12" s="1"/>
    </row>
    <row r="13" spans="1:13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2"/>
      <c r="M13" s="1"/>
    </row>
  </sheetData>
  <sheetProtection/>
  <mergeCells count="10">
    <mergeCell ref="E6:E7"/>
    <mergeCell ref="G6:J6"/>
    <mergeCell ref="I1:K1"/>
    <mergeCell ref="A3:K3"/>
    <mergeCell ref="A4:E4"/>
    <mergeCell ref="G4:K4"/>
    <mergeCell ref="K6:K7"/>
    <mergeCell ref="C7:D7"/>
    <mergeCell ref="I7:J7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1" sqref="P31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180" t="s">
        <v>45</v>
      </c>
      <c r="I1" s="180"/>
    </row>
    <row r="2" spans="2:8" ht="36" customHeight="1">
      <c r="B2" s="182" t="s">
        <v>108</v>
      </c>
      <c r="C2" s="182"/>
      <c r="D2" s="182"/>
      <c r="E2" s="182"/>
      <c r="F2" s="182"/>
      <c r="G2" s="182"/>
      <c r="H2" s="182"/>
    </row>
    <row r="3" spans="2:8" ht="25.5" customHeight="1" thickBot="1">
      <c r="B3" s="52"/>
      <c r="C3" s="52"/>
      <c r="D3" s="52"/>
      <c r="E3" s="52"/>
      <c r="F3" s="52"/>
      <c r="G3" s="52"/>
      <c r="H3" s="52"/>
    </row>
    <row r="4" spans="2:8" ht="24" customHeight="1" thickBot="1">
      <c r="B4" s="183" t="s">
        <v>70</v>
      </c>
      <c r="C4" s="185" t="s">
        <v>36</v>
      </c>
      <c r="D4" s="186"/>
      <c r="E4" s="186" t="s">
        <v>17</v>
      </c>
      <c r="F4" s="186"/>
      <c r="G4" s="186" t="s">
        <v>37</v>
      </c>
      <c r="H4" s="187"/>
    </row>
    <row r="5" spans="2:8" ht="15.75" thickBot="1">
      <c r="B5" s="184"/>
      <c r="C5" s="66" t="s">
        <v>2</v>
      </c>
      <c r="D5" s="67" t="s">
        <v>38</v>
      </c>
      <c r="E5" s="67" t="s">
        <v>2</v>
      </c>
      <c r="F5" s="67" t="s">
        <v>38</v>
      </c>
      <c r="G5" s="67" t="s">
        <v>2</v>
      </c>
      <c r="H5" s="68" t="s">
        <v>38</v>
      </c>
    </row>
    <row r="6" spans="2:8" ht="18.75" customHeight="1">
      <c r="B6" s="69"/>
      <c r="C6" s="70">
        <f aca="true" t="shared" si="0" ref="C6:H6">SUM(C7:C11)</f>
        <v>4279</v>
      </c>
      <c r="D6" s="71">
        <f t="shared" si="0"/>
        <v>100</v>
      </c>
      <c r="E6" s="70">
        <f t="shared" si="0"/>
        <v>1782</v>
      </c>
      <c r="F6" s="71">
        <f t="shared" si="0"/>
        <v>100</v>
      </c>
      <c r="G6" s="70">
        <f t="shared" si="0"/>
        <v>2497</v>
      </c>
      <c r="H6" s="72">
        <f t="shared" si="0"/>
        <v>100</v>
      </c>
    </row>
    <row r="7" spans="2:8" ht="15.75">
      <c r="B7" s="73" t="s">
        <v>46</v>
      </c>
      <c r="C7" s="74">
        <f>E7+G7</f>
        <v>316</v>
      </c>
      <c r="D7" s="75">
        <f>C7/C6%</f>
        <v>7.384903014723066</v>
      </c>
      <c r="E7" s="76">
        <v>117</v>
      </c>
      <c r="F7" s="77">
        <f>E7/E6%</f>
        <v>6.565656565656566</v>
      </c>
      <c r="G7" s="76">
        <v>199</v>
      </c>
      <c r="H7" s="78">
        <f>G7/G6%</f>
        <v>7.969563476171406</v>
      </c>
    </row>
    <row r="8" spans="2:8" ht="15.75">
      <c r="B8" s="73" t="s">
        <v>47</v>
      </c>
      <c r="C8" s="74">
        <f>E8+G8</f>
        <v>895</v>
      </c>
      <c r="D8" s="75">
        <f>C8/C6%</f>
        <v>20.916101892965646</v>
      </c>
      <c r="E8" s="76">
        <v>389</v>
      </c>
      <c r="F8" s="77">
        <f>E8/E6%</f>
        <v>21.829405162738496</v>
      </c>
      <c r="G8" s="76">
        <v>506</v>
      </c>
      <c r="H8" s="78">
        <f>G8/G6%</f>
        <v>20.26431718061674</v>
      </c>
    </row>
    <row r="9" spans="2:8" ht="15.75">
      <c r="B9" s="73" t="s">
        <v>48</v>
      </c>
      <c r="C9" s="74">
        <f>E9+G9</f>
        <v>976</v>
      </c>
      <c r="D9" s="75">
        <f>C9/C6%</f>
        <v>22.80906753914466</v>
      </c>
      <c r="E9" s="76">
        <v>409</v>
      </c>
      <c r="F9" s="77">
        <f>E9/E6%</f>
        <v>22.951739618406286</v>
      </c>
      <c r="G9" s="76">
        <v>567</v>
      </c>
      <c r="H9" s="78">
        <f>G9/G6%</f>
        <v>22.70724869843813</v>
      </c>
    </row>
    <row r="10" spans="2:8" ht="15.75">
      <c r="B10" s="73" t="s">
        <v>49</v>
      </c>
      <c r="C10" s="74">
        <f>E10+G10</f>
        <v>850</v>
      </c>
      <c r="D10" s="75">
        <f>C10/C6%</f>
        <v>19.864454311755082</v>
      </c>
      <c r="E10" s="76">
        <v>340</v>
      </c>
      <c r="F10" s="77">
        <f>E10/E6%</f>
        <v>19.079685746352414</v>
      </c>
      <c r="G10" s="76">
        <v>510</v>
      </c>
      <c r="H10" s="78">
        <f>G10/G6%</f>
        <v>20.424509411293553</v>
      </c>
    </row>
    <row r="11" spans="2:8" ht="16.5" thickBot="1">
      <c r="B11" s="79" t="s">
        <v>50</v>
      </c>
      <c r="C11" s="98">
        <f>E11+G11</f>
        <v>1242</v>
      </c>
      <c r="D11" s="80">
        <f>C11/C6%</f>
        <v>29.025473241411547</v>
      </c>
      <c r="E11" s="81">
        <v>527</v>
      </c>
      <c r="F11" s="82">
        <f>E11/E6%</f>
        <v>29.57351290684624</v>
      </c>
      <c r="G11" s="81">
        <v>715</v>
      </c>
      <c r="H11" s="83">
        <f>G11/G6%</f>
        <v>28.634361233480178</v>
      </c>
    </row>
    <row r="12" spans="2:8" ht="16.5" thickBot="1">
      <c r="B12" s="84"/>
      <c r="C12" s="85"/>
      <c r="D12" s="86"/>
      <c r="E12" s="87"/>
      <c r="F12" s="86"/>
      <c r="G12" s="88"/>
      <c r="H12" s="86"/>
    </row>
    <row r="13" spans="2:8" ht="19.5" customHeight="1" thickBot="1">
      <c r="B13" s="53" t="s">
        <v>71</v>
      </c>
      <c r="C13" s="89" t="s">
        <v>2</v>
      </c>
      <c r="D13" s="89"/>
      <c r="E13" s="89" t="s">
        <v>2</v>
      </c>
      <c r="F13" s="89" t="s">
        <v>38</v>
      </c>
      <c r="G13" s="89" t="s">
        <v>2</v>
      </c>
      <c r="H13" s="90" t="s">
        <v>38</v>
      </c>
    </row>
    <row r="14" spans="2:8" ht="18.75" customHeight="1">
      <c r="B14" s="69"/>
      <c r="C14" s="70">
        <f aca="true" t="shared" si="1" ref="C14:H14">SUM(C15:C19)</f>
        <v>4279</v>
      </c>
      <c r="D14" s="71">
        <f t="shared" si="1"/>
        <v>100</v>
      </c>
      <c r="E14" s="70">
        <f t="shared" si="1"/>
        <v>1782</v>
      </c>
      <c r="F14" s="71">
        <f t="shared" si="1"/>
        <v>100</v>
      </c>
      <c r="G14" s="70">
        <f t="shared" si="1"/>
        <v>2497</v>
      </c>
      <c r="H14" s="72">
        <f t="shared" si="1"/>
        <v>100</v>
      </c>
    </row>
    <row r="15" spans="2:8" ht="15.75">
      <c r="B15" s="73" t="s">
        <v>51</v>
      </c>
      <c r="C15" s="74">
        <f>E15+G15</f>
        <v>437</v>
      </c>
      <c r="D15" s="91">
        <f>C15/C14%</f>
        <v>10.212666510867026</v>
      </c>
      <c r="E15" s="76">
        <v>255</v>
      </c>
      <c r="F15" s="77">
        <f>E15/E14%</f>
        <v>14.30976430976431</v>
      </c>
      <c r="G15" s="76">
        <v>182</v>
      </c>
      <c r="H15" s="78">
        <f>G15/G14%</f>
        <v>7.288746495794954</v>
      </c>
    </row>
    <row r="16" spans="2:8" ht="15" customHeight="1">
      <c r="B16" s="73" t="s">
        <v>52</v>
      </c>
      <c r="C16" s="74">
        <f>E16+G16</f>
        <v>823</v>
      </c>
      <c r="D16" s="91">
        <f>C16/C14%</f>
        <v>19.233465763028747</v>
      </c>
      <c r="E16" s="76">
        <v>388</v>
      </c>
      <c r="F16" s="77">
        <f>E16/E14%</f>
        <v>21.773288439955106</v>
      </c>
      <c r="G16" s="76">
        <v>435</v>
      </c>
      <c r="H16" s="78">
        <f>G16/G14%</f>
        <v>17.420905086103325</v>
      </c>
    </row>
    <row r="17" spans="2:8" ht="15.75">
      <c r="B17" s="73" t="s">
        <v>53</v>
      </c>
      <c r="C17" s="74">
        <f>E17+G17</f>
        <v>343</v>
      </c>
      <c r="D17" s="91">
        <f>C17/C14%</f>
        <v>8.015891563449404</v>
      </c>
      <c r="E17" s="76">
        <v>156</v>
      </c>
      <c r="F17" s="77">
        <f>E17/E14%</f>
        <v>8.754208754208754</v>
      </c>
      <c r="G17" s="76">
        <v>187</v>
      </c>
      <c r="H17" s="78">
        <f>G17/G14%</f>
        <v>7.48898678414097</v>
      </c>
    </row>
    <row r="18" spans="2:8" ht="15.75">
      <c r="B18" s="73" t="s">
        <v>54</v>
      </c>
      <c r="C18" s="74">
        <f>E18+G18</f>
        <v>1243</v>
      </c>
      <c r="D18" s="91">
        <f>C18/C14%</f>
        <v>29.04884318766067</v>
      </c>
      <c r="E18" s="76">
        <v>501</v>
      </c>
      <c r="F18" s="77">
        <f>E18/E14%</f>
        <v>28.114478114478114</v>
      </c>
      <c r="G18" s="76">
        <v>742</v>
      </c>
      <c r="H18" s="78">
        <f>G18/G14%</f>
        <v>29.71565879054866</v>
      </c>
    </row>
    <row r="19" spans="2:8" ht="16.5" thickBot="1">
      <c r="B19" s="79" t="s">
        <v>55</v>
      </c>
      <c r="C19" s="98">
        <f>E19+G19</f>
        <v>1433</v>
      </c>
      <c r="D19" s="92">
        <f>C19/C14%</f>
        <v>33.489132974994156</v>
      </c>
      <c r="E19" s="81">
        <v>482</v>
      </c>
      <c r="F19" s="82">
        <f>E19/E14%</f>
        <v>27.048260381593714</v>
      </c>
      <c r="G19" s="81">
        <v>951</v>
      </c>
      <c r="H19" s="83">
        <f>G19/G14%</f>
        <v>38.08570284341209</v>
      </c>
    </row>
    <row r="20" spans="2:8" ht="16.5" customHeight="1" thickBot="1">
      <c r="B20" s="188"/>
      <c r="C20" s="188"/>
      <c r="D20" s="188"/>
      <c r="E20" s="181"/>
      <c r="F20" s="181"/>
      <c r="G20" s="86"/>
      <c r="H20" s="86"/>
    </row>
    <row r="21" spans="2:8" ht="19.5" customHeight="1" thickBot="1">
      <c r="B21" s="53" t="s">
        <v>72</v>
      </c>
      <c r="C21" s="89" t="s">
        <v>2</v>
      </c>
      <c r="D21" s="89" t="s">
        <v>38</v>
      </c>
      <c r="E21" s="89" t="s">
        <v>2</v>
      </c>
      <c r="F21" s="89" t="s">
        <v>38</v>
      </c>
      <c r="G21" s="89" t="s">
        <v>2</v>
      </c>
      <c r="H21" s="90" t="s">
        <v>38</v>
      </c>
    </row>
    <row r="22" spans="2:8" ht="18.75" customHeight="1">
      <c r="B22" s="69"/>
      <c r="C22" s="70">
        <f aca="true" t="shared" si="2" ref="C22:H22">SUM(C23:C29)</f>
        <v>4279</v>
      </c>
      <c r="D22" s="71">
        <f t="shared" si="2"/>
        <v>100.00000000000001</v>
      </c>
      <c r="E22" s="70">
        <f t="shared" si="2"/>
        <v>1782</v>
      </c>
      <c r="F22" s="93">
        <f t="shared" si="2"/>
        <v>100</v>
      </c>
      <c r="G22" s="70">
        <f t="shared" si="2"/>
        <v>2497</v>
      </c>
      <c r="H22" s="94">
        <f t="shared" si="2"/>
        <v>100</v>
      </c>
    </row>
    <row r="23" spans="2:8" ht="15.75">
      <c r="B23" s="73" t="s">
        <v>56</v>
      </c>
      <c r="C23" s="74">
        <f>E23+G23</f>
        <v>385</v>
      </c>
      <c r="D23" s="75">
        <f>C23/C22%</f>
        <v>8.997429305912597</v>
      </c>
      <c r="E23" s="95">
        <v>155</v>
      </c>
      <c r="F23" s="77">
        <f>E23/E22%</f>
        <v>8.698092031425364</v>
      </c>
      <c r="G23" s="74">
        <v>230</v>
      </c>
      <c r="H23" s="78">
        <f>G23/G22%</f>
        <v>9.2110532639167</v>
      </c>
    </row>
    <row r="24" spans="2:8" ht="15.75">
      <c r="B24" s="96" t="s">
        <v>57</v>
      </c>
      <c r="C24" s="74">
        <f aca="true" t="shared" si="3" ref="C24:C29">E24+G24</f>
        <v>713</v>
      </c>
      <c r="D24" s="75">
        <f>C24/C22%</f>
        <v>16.662771675625148</v>
      </c>
      <c r="E24" s="95">
        <v>307</v>
      </c>
      <c r="F24" s="77">
        <f>E24/E22%</f>
        <v>17.22783389450056</v>
      </c>
      <c r="G24" s="74">
        <v>406</v>
      </c>
      <c r="H24" s="78">
        <f>G24/G22%</f>
        <v>16.259511413696437</v>
      </c>
    </row>
    <row r="25" spans="2:8" ht="15.75">
      <c r="B25" s="96" t="s">
        <v>58</v>
      </c>
      <c r="C25" s="74">
        <f t="shared" si="3"/>
        <v>850</v>
      </c>
      <c r="D25" s="75">
        <f>C25/C22%</f>
        <v>19.864454311755082</v>
      </c>
      <c r="E25" s="95">
        <v>342</v>
      </c>
      <c r="F25" s="77">
        <f>E25/E22%</f>
        <v>19.19191919191919</v>
      </c>
      <c r="G25" s="74">
        <v>508</v>
      </c>
      <c r="H25" s="78">
        <f>G25/G22%</f>
        <v>20.344413295955146</v>
      </c>
    </row>
    <row r="26" spans="2:8" ht="15.75">
      <c r="B26" s="96" t="s">
        <v>59</v>
      </c>
      <c r="C26" s="74">
        <f t="shared" si="3"/>
        <v>664</v>
      </c>
      <c r="D26" s="75">
        <f>C26/C22%</f>
        <v>15.517644309418088</v>
      </c>
      <c r="E26" s="95">
        <v>276</v>
      </c>
      <c r="F26" s="77">
        <f>E26/E22%</f>
        <v>15.488215488215488</v>
      </c>
      <c r="G26" s="74">
        <v>388</v>
      </c>
      <c r="H26" s="78">
        <f>G26/G22%</f>
        <v>15.538646375650782</v>
      </c>
    </row>
    <row r="27" spans="2:8" ht="15.75">
      <c r="B27" s="96" t="s">
        <v>60</v>
      </c>
      <c r="C27" s="74">
        <f t="shared" si="3"/>
        <v>798</v>
      </c>
      <c r="D27" s="75">
        <f>C27/C22%</f>
        <v>18.649217106800656</v>
      </c>
      <c r="E27" s="95">
        <v>327</v>
      </c>
      <c r="F27" s="77">
        <f>E27/E22%</f>
        <v>18.35016835016835</v>
      </c>
      <c r="G27" s="74">
        <v>471</v>
      </c>
      <c r="H27" s="78">
        <f>G27/G22%</f>
        <v>18.862635162194636</v>
      </c>
    </row>
    <row r="28" spans="2:8" ht="15.75">
      <c r="B28" s="73" t="s">
        <v>61</v>
      </c>
      <c r="C28" s="74">
        <f t="shared" si="3"/>
        <v>610</v>
      </c>
      <c r="D28" s="75">
        <f>C28/C22%</f>
        <v>14.255667211965413</v>
      </c>
      <c r="E28" s="95">
        <v>246</v>
      </c>
      <c r="F28" s="77">
        <f>E28/E22%</f>
        <v>13.804713804713804</v>
      </c>
      <c r="G28" s="74">
        <v>364</v>
      </c>
      <c r="H28" s="78">
        <f>G28/G22%</f>
        <v>14.577492991589908</v>
      </c>
    </row>
    <row r="29" spans="2:8" ht="16.5" thickBot="1">
      <c r="B29" s="79" t="s">
        <v>62</v>
      </c>
      <c r="C29" s="98">
        <f t="shared" si="3"/>
        <v>259</v>
      </c>
      <c r="D29" s="80">
        <f>C29/C22%</f>
        <v>6.052816078523019</v>
      </c>
      <c r="E29" s="97">
        <v>129</v>
      </c>
      <c r="F29" s="82">
        <f>E29/E22%</f>
        <v>7.239057239057239</v>
      </c>
      <c r="G29" s="98">
        <v>130</v>
      </c>
      <c r="H29" s="83">
        <f>G29/G22%</f>
        <v>5.206247496996396</v>
      </c>
    </row>
    <row r="30" spans="6:7" ht="15.75">
      <c r="F30" s="4"/>
      <c r="G30" s="129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P15" sqref="P15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180" t="s">
        <v>63</v>
      </c>
      <c r="I1" s="180"/>
    </row>
    <row r="2" spans="2:8" ht="36" customHeight="1">
      <c r="B2" s="190" t="s">
        <v>109</v>
      </c>
      <c r="C2" s="190"/>
      <c r="D2" s="190"/>
      <c r="E2" s="190"/>
      <c r="F2" s="190"/>
      <c r="G2" s="190"/>
      <c r="H2" s="190"/>
    </row>
    <row r="3" spans="2:8" ht="30.75" customHeight="1" thickBot="1">
      <c r="B3" s="52"/>
      <c r="C3" s="52"/>
      <c r="D3" s="52"/>
      <c r="E3" s="52"/>
      <c r="F3" s="52"/>
      <c r="G3" s="52"/>
      <c r="H3" s="52"/>
    </row>
    <row r="4" spans="2:8" ht="24" customHeight="1" thickBot="1">
      <c r="B4" s="183" t="s">
        <v>64</v>
      </c>
      <c r="C4" s="185" t="s">
        <v>36</v>
      </c>
      <c r="D4" s="186"/>
      <c r="E4" s="186" t="s">
        <v>17</v>
      </c>
      <c r="F4" s="186"/>
      <c r="G4" s="186" t="s">
        <v>37</v>
      </c>
      <c r="H4" s="187"/>
    </row>
    <row r="5" spans="2:8" ht="16.5" customHeight="1" thickBot="1">
      <c r="B5" s="184"/>
      <c r="C5" s="66" t="s">
        <v>2</v>
      </c>
      <c r="D5" s="67" t="s">
        <v>38</v>
      </c>
      <c r="E5" s="67" t="s">
        <v>2</v>
      </c>
      <c r="F5" s="67" t="s">
        <v>38</v>
      </c>
      <c r="G5" s="67" t="s">
        <v>2</v>
      </c>
      <c r="H5" s="68" t="s">
        <v>38</v>
      </c>
    </row>
    <row r="6" spans="2:8" ht="25.5" customHeight="1" thickBot="1">
      <c r="B6" s="99"/>
      <c r="C6" s="100">
        <f aca="true" t="shared" si="0" ref="C6:H6">SUM(C7:C12)</f>
        <v>4279</v>
      </c>
      <c r="D6" s="101">
        <f t="shared" si="0"/>
        <v>99.99999999999999</v>
      </c>
      <c r="E6" s="102">
        <f t="shared" si="0"/>
        <v>1782</v>
      </c>
      <c r="F6" s="103">
        <f t="shared" si="0"/>
        <v>100</v>
      </c>
      <c r="G6" s="102">
        <f t="shared" si="0"/>
        <v>2497</v>
      </c>
      <c r="H6" s="104">
        <f t="shared" si="0"/>
        <v>100.00000000000001</v>
      </c>
    </row>
    <row r="7" spans="2:8" ht="15.75">
      <c r="B7" s="73" t="s">
        <v>39</v>
      </c>
      <c r="C7" s="105">
        <f aca="true" t="shared" si="1" ref="C7:C12">E7+G7</f>
        <v>483</v>
      </c>
      <c r="D7" s="106">
        <f>C7/C6%</f>
        <v>11.287684038326711</v>
      </c>
      <c r="E7" s="107">
        <v>248</v>
      </c>
      <c r="F7" s="77">
        <f>E7/E6%</f>
        <v>13.916947250280584</v>
      </c>
      <c r="G7" s="105">
        <v>235</v>
      </c>
      <c r="H7" s="78">
        <f>G7/G6%</f>
        <v>9.411293552262716</v>
      </c>
    </row>
    <row r="8" spans="2:8" ht="15.75">
      <c r="B8" s="96" t="s">
        <v>40</v>
      </c>
      <c r="C8" s="105">
        <f t="shared" si="1"/>
        <v>754</v>
      </c>
      <c r="D8" s="75">
        <f>C8/C6%</f>
        <v>17.620939471839215</v>
      </c>
      <c r="E8" s="95">
        <v>379</v>
      </c>
      <c r="F8" s="77">
        <f>E8/E6%</f>
        <v>21.2682379349046</v>
      </c>
      <c r="G8" s="74">
        <v>375</v>
      </c>
      <c r="H8" s="78">
        <f>G8/G6%</f>
        <v>15.018021625951143</v>
      </c>
    </row>
    <row r="9" spans="2:8" ht="15.75">
      <c r="B9" s="96" t="s">
        <v>41</v>
      </c>
      <c r="C9" s="105">
        <f t="shared" si="1"/>
        <v>741</v>
      </c>
      <c r="D9" s="75">
        <f>C9/C6%</f>
        <v>17.317130170600606</v>
      </c>
      <c r="E9" s="95">
        <v>342</v>
      </c>
      <c r="F9" s="77">
        <f>E9/E6%</f>
        <v>19.19191919191919</v>
      </c>
      <c r="G9" s="74">
        <v>399</v>
      </c>
      <c r="H9" s="78">
        <f>G9/G6%</f>
        <v>15.979175010012016</v>
      </c>
    </row>
    <row r="10" spans="2:8" ht="15.75">
      <c r="B10" s="96" t="s">
        <v>42</v>
      </c>
      <c r="C10" s="105">
        <f t="shared" si="1"/>
        <v>638</v>
      </c>
      <c r="D10" s="75">
        <f>C10/C6%</f>
        <v>14.910025706940875</v>
      </c>
      <c r="E10" s="95">
        <v>293</v>
      </c>
      <c r="F10" s="77">
        <f>E10/E6%</f>
        <v>16.44219977553311</v>
      </c>
      <c r="G10" s="74">
        <v>345</v>
      </c>
      <c r="H10" s="78">
        <f>G10/G6%</f>
        <v>13.816579895875051</v>
      </c>
    </row>
    <row r="11" spans="2:8" ht="15.75">
      <c r="B11" s="96" t="s">
        <v>43</v>
      </c>
      <c r="C11" s="105">
        <f t="shared" si="1"/>
        <v>600</v>
      </c>
      <c r="D11" s="75">
        <f>C11/C6%</f>
        <v>14.021967749474177</v>
      </c>
      <c r="E11" s="95">
        <v>224</v>
      </c>
      <c r="F11" s="77">
        <f>E11/E6%</f>
        <v>12.570145903479236</v>
      </c>
      <c r="G11" s="74">
        <v>376</v>
      </c>
      <c r="H11" s="78">
        <f>G11/G6%</f>
        <v>15.058069683620346</v>
      </c>
    </row>
    <row r="12" spans="2:8" ht="16.5" thickBot="1">
      <c r="B12" s="108" t="s">
        <v>44</v>
      </c>
      <c r="C12" s="116">
        <f t="shared" si="1"/>
        <v>1063</v>
      </c>
      <c r="D12" s="80">
        <f>C12/C6%</f>
        <v>24.842252862818416</v>
      </c>
      <c r="E12" s="97">
        <v>296</v>
      </c>
      <c r="F12" s="82">
        <f>E12/E6%</f>
        <v>16.610549943883278</v>
      </c>
      <c r="G12" s="98">
        <v>767</v>
      </c>
      <c r="H12" s="83">
        <f>G12/G6%</f>
        <v>30.716860232278737</v>
      </c>
    </row>
    <row r="13" spans="2:8" ht="15.75">
      <c r="B13" s="109"/>
      <c r="C13" s="110"/>
      <c r="D13" s="111"/>
      <c r="E13" s="112"/>
      <c r="F13" s="113"/>
      <c r="G13" s="110"/>
      <c r="H13" s="113"/>
    </row>
    <row r="14" spans="2:8" ht="43.5" customHeight="1" thickBot="1">
      <c r="B14" s="189" t="s">
        <v>81</v>
      </c>
      <c r="C14" s="189"/>
      <c r="D14" s="189"/>
      <c r="E14" s="189"/>
      <c r="F14" s="189"/>
      <c r="G14" s="189"/>
      <c r="H14" s="189"/>
    </row>
    <row r="15" spans="2:8" ht="24" customHeight="1" thickBot="1">
      <c r="B15" s="183" t="s">
        <v>64</v>
      </c>
      <c r="C15" s="185" t="s">
        <v>36</v>
      </c>
      <c r="D15" s="186"/>
      <c r="E15" s="186" t="s">
        <v>17</v>
      </c>
      <c r="F15" s="186"/>
      <c r="G15" s="186" t="s">
        <v>37</v>
      </c>
      <c r="H15" s="187"/>
    </row>
    <row r="16" spans="2:8" ht="16.5" customHeight="1" thickBot="1">
      <c r="B16" s="184"/>
      <c r="C16" s="66" t="s">
        <v>2</v>
      </c>
      <c r="D16" s="67" t="s">
        <v>38</v>
      </c>
      <c r="E16" s="67" t="s">
        <v>2</v>
      </c>
      <c r="F16" s="67" t="s">
        <v>38</v>
      </c>
      <c r="G16" s="67" t="s">
        <v>2</v>
      </c>
      <c r="H16" s="68" t="s">
        <v>38</v>
      </c>
    </row>
    <row r="17" spans="2:8" ht="25.5" customHeight="1" thickBot="1">
      <c r="B17" s="99"/>
      <c r="C17" s="119">
        <f aca="true" t="shared" si="2" ref="C17:H17">SUM(C18:C23)</f>
        <v>4396</v>
      </c>
      <c r="D17" s="120">
        <f t="shared" si="2"/>
        <v>100</v>
      </c>
      <c r="E17" s="121">
        <f t="shared" si="2"/>
        <v>1906</v>
      </c>
      <c r="F17" s="122">
        <f t="shared" si="2"/>
        <v>100.00000000000001</v>
      </c>
      <c r="G17" s="121">
        <f t="shared" si="2"/>
        <v>2490</v>
      </c>
      <c r="H17" s="123">
        <f t="shared" si="2"/>
        <v>100</v>
      </c>
    </row>
    <row r="18" spans="2:8" ht="15.75">
      <c r="B18" s="73" t="s">
        <v>39</v>
      </c>
      <c r="C18" s="105">
        <f aca="true" t="shared" si="3" ref="C18:C23">E18+G18</f>
        <v>415</v>
      </c>
      <c r="D18" s="106">
        <f>C18/C17%</f>
        <v>9.440400363967242</v>
      </c>
      <c r="E18" s="107">
        <v>218</v>
      </c>
      <c r="F18" s="114">
        <f>E18/E17%</f>
        <v>11.437565582371459</v>
      </c>
      <c r="G18" s="105">
        <v>197</v>
      </c>
      <c r="H18" s="115">
        <f>G18/G17%</f>
        <v>7.911646586345382</v>
      </c>
    </row>
    <row r="19" spans="2:8" ht="15.75">
      <c r="B19" s="96" t="s">
        <v>40</v>
      </c>
      <c r="C19" s="105">
        <f t="shared" si="3"/>
        <v>1020</v>
      </c>
      <c r="D19" s="75">
        <f>C19/C17%</f>
        <v>23.202911737943584</v>
      </c>
      <c r="E19" s="95">
        <v>558</v>
      </c>
      <c r="F19" s="77">
        <f>E19/E17%</f>
        <v>29.27597061909759</v>
      </c>
      <c r="G19" s="74">
        <v>462</v>
      </c>
      <c r="H19" s="78">
        <f>G19/G17%</f>
        <v>18.55421686746988</v>
      </c>
    </row>
    <row r="20" spans="2:8" ht="15.75">
      <c r="B20" s="96" t="s">
        <v>41</v>
      </c>
      <c r="C20" s="105">
        <f t="shared" si="3"/>
        <v>635</v>
      </c>
      <c r="D20" s="75">
        <f>C20/C17%</f>
        <v>14.444949954504095</v>
      </c>
      <c r="E20" s="95">
        <v>302</v>
      </c>
      <c r="F20" s="77">
        <f>E20/E17%</f>
        <v>15.84470094438615</v>
      </c>
      <c r="G20" s="74">
        <v>333</v>
      </c>
      <c r="H20" s="78">
        <f>G20/G17%</f>
        <v>13.373493975903616</v>
      </c>
    </row>
    <row r="21" spans="2:8" ht="15.75">
      <c r="B21" s="96" t="s">
        <v>42</v>
      </c>
      <c r="C21" s="105">
        <f t="shared" si="3"/>
        <v>621</v>
      </c>
      <c r="D21" s="75">
        <f>C21/C17%</f>
        <v>14.126478616924476</v>
      </c>
      <c r="E21" s="95">
        <v>291</v>
      </c>
      <c r="F21" s="77">
        <f>E21/E17%</f>
        <v>15.267576075550894</v>
      </c>
      <c r="G21" s="74">
        <v>330</v>
      </c>
      <c r="H21" s="78">
        <f>G21/G17%</f>
        <v>13.253012048192772</v>
      </c>
    </row>
    <row r="22" spans="2:8" ht="15.75">
      <c r="B22" s="96" t="s">
        <v>43</v>
      </c>
      <c r="C22" s="105">
        <f t="shared" si="3"/>
        <v>606</v>
      </c>
      <c r="D22" s="75">
        <f>C22/C17%</f>
        <v>13.7852593266606</v>
      </c>
      <c r="E22" s="95">
        <v>216</v>
      </c>
      <c r="F22" s="77">
        <f>E22/E17%</f>
        <v>11.332633788037777</v>
      </c>
      <c r="G22" s="74">
        <v>390</v>
      </c>
      <c r="H22" s="78">
        <f>G22/G17%</f>
        <v>15.66265060240964</v>
      </c>
    </row>
    <row r="23" spans="2:8" ht="16.5" thickBot="1">
      <c r="B23" s="108" t="s">
        <v>44</v>
      </c>
      <c r="C23" s="116">
        <f t="shared" si="3"/>
        <v>1099</v>
      </c>
      <c r="D23" s="80">
        <f>C23/C17%</f>
        <v>25</v>
      </c>
      <c r="E23" s="97">
        <v>321</v>
      </c>
      <c r="F23" s="82">
        <f>E23/E17%</f>
        <v>16.84155299055614</v>
      </c>
      <c r="G23" s="98">
        <v>778</v>
      </c>
      <c r="H23" s="83">
        <f>G23/G17%</f>
        <v>31.244979919678716</v>
      </c>
    </row>
  </sheetData>
  <sheetProtection/>
  <mergeCells count="11">
    <mergeCell ref="G4:H4"/>
    <mergeCell ref="B14:H14"/>
    <mergeCell ref="B15:B16"/>
    <mergeCell ref="C15:D15"/>
    <mergeCell ref="E15:F15"/>
    <mergeCell ref="G15:H15"/>
    <mergeCell ref="H1:I1"/>
    <mergeCell ref="B2:H2"/>
    <mergeCell ref="B4:B5"/>
    <mergeCell ref="C4:D4"/>
    <mergeCell ref="E4:F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2016-04-07T05:54:24Z</cp:lastPrinted>
  <dcterms:created xsi:type="dcterms:W3CDTF">1997-02-26T13:46:56Z</dcterms:created>
  <dcterms:modified xsi:type="dcterms:W3CDTF">2016-04-07T07:12:40Z</dcterms:modified>
  <cp:category/>
  <cp:version/>
  <cp:contentType/>
  <cp:contentStatus/>
</cp:coreProperties>
</file>