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5"/>
  </bookViews>
  <sheets>
    <sheet name="Stan I-IV 2018" sheetId="1" r:id="rId1"/>
    <sheet name="Bezrobotni w szczeg. syt." sheetId="2" r:id="rId2"/>
    <sheet name="Dynamika 2018" sheetId="3" r:id="rId3"/>
    <sheet name="Stopa bezrobocia 2018" sheetId="4" r:id="rId4"/>
    <sheet name="struktura IV 2018" sheetId="5" r:id="rId5"/>
    <sheet name="struktura 2018-2017" sheetId="6" r:id="rId6"/>
  </sheets>
  <definedNames>
    <definedName name="_xlnm.Print_Area" localSheetId="1">'Bezrobotni w szczeg. syt.'!$A$1:$M$20</definedName>
    <definedName name="_xlnm.Print_Area" localSheetId="0">'Stan I-IV 2018'!$A$1:$F$33</definedName>
  </definedNames>
  <calcPr fullCalcOnLoad="1"/>
</workbook>
</file>

<file path=xl/sharedStrings.xml><?xml version="1.0" encoding="utf-8"?>
<sst xmlns="http://schemas.openxmlformats.org/spreadsheetml/2006/main" count="209" uniqueCount="121">
  <si>
    <t>Miesiąc</t>
  </si>
  <si>
    <t xml:space="preserve">Liczba  bezrobotnych </t>
  </si>
  <si>
    <t>ogółem</t>
  </si>
  <si>
    <t>z prawem                          do zasiłku</t>
  </si>
  <si>
    <t>Gmina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</si>
  <si>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</si>
  <si>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</si>
  <si>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</si>
  <si>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</si>
  <si>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</si>
  <si>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</si>
  <si>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</si>
  <si>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</si>
  <si>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</si>
  <si>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</si>
  <si>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>Powiatowy Urząd Pracy Jelenia Góra</t>
  </si>
  <si>
    <t xml:space="preserve">POLSKA 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</si>
  <si>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</si>
  <si>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</si>
  <si>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</si>
  <si>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</si>
  <si>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</si>
  <si>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</si>
  <si>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</si>
  <si>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</si>
  <si>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</si>
  <si>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</si>
  <si>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</si>
  <si>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</si>
  <si>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</si>
  <si>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</si>
  <si>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</si>
  <si>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</si>
  <si>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</si>
  <si>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</si>
  <si>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</si>
  <si>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</si>
  <si>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</si>
  <si>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</si>
  <si>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</si>
  <si>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</si>
  <si>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</si>
  <si>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</si>
  <si>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</si>
  <si>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</si>
  <si>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</si>
  <si>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</si>
  <si>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</si>
  <si>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</si>
  <si>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</si>
  <si>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</si>
  <si>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</si>
  <si>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</si>
  <si>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</si>
  <si>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</si>
  <si>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</si>
  <si>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</si>
  <si>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</si>
  <si>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</si>
  <si>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GMINY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</si>
  <si>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</si>
  <si>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</si>
  <si>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</si>
  <si>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</si>
  <si>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</si>
  <si>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</si>
  <si>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</si>
  <si>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</si>
  <si>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</si>
  <si>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</si>
  <si>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</si>
  <si>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</si>
  <si>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</si>
  <si>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</si>
  <si>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</si>
  <si>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</si>
  <si>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</si>
  <si>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</si>
  <si>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Bezrobotni będący w szczególnej sytuacji na rynku pracy*</t>
  </si>
  <si>
    <t>* liczb nie sumuje się</t>
  </si>
  <si>
    <t>w tym z prawem do zasiłku</t>
  </si>
  <si>
    <t>data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</si>
  <si>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</si>
  <si>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</si>
  <si>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</si>
  <si>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</si>
  <si>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31 XII 2016</t>
  </si>
  <si>
    <t>w tym z prawem                                              do zasiłku</t>
  </si>
  <si>
    <t>bezrobotni ogółem</t>
  </si>
  <si>
    <t>w tym z prawem                                                do zasiłku</t>
  </si>
  <si>
    <t>Liczba bezrobotnych ogółem oraz w szczególnej sytuacji na rynku pracy w Jeleniej Górze                                                                  i gminach powiatu jeleniogórskiego</t>
  </si>
  <si>
    <t>osoby będące         w szczególnej sytuacji na            rynku pracy</t>
  </si>
  <si>
    <t>31 XII 2017</t>
  </si>
  <si>
    <t>Liczba bezrobotnych ogółem oraz dynamika bezrobocia</t>
  </si>
  <si>
    <t>Dynamika                                          31 XII 2017 = 100%</t>
  </si>
  <si>
    <t>31 I 2018</t>
  </si>
  <si>
    <t xml:space="preserve">Bezrobotni zarejestrowani                            wg stanu na  31 XII 2017 r. </t>
  </si>
  <si>
    <t>Dynamika XII/2017 = 100 %</t>
  </si>
  <si>
    <t xml:space="preserve">Stopa bezrobocia w grudniu 2017 roku i w poszczególnych miesiącach 2018 roku                                                                           </t>
  </si>
  <si>
    <t>28 II 2018</t>
  </si>
  <si>
    <t>31 III 2018</t>
  </si>
  <si>
    <t>30 IV 2018</t>
  </si>
  <si>
    <t>31 V 2018</t>
  </si>
  <si>
    <t>30 VI 2018</t>
  </si>
  <si>
    <t>31 VII 2018</t>
  </si>
  <si>
    <t>31 VIII 2018</t>
  </si>
  <si>
    <t>30 IX 2018</t>
  </si>
  <si>
    <t>31 X 2018</t>
  </si>
  <si>
    <t>30 XI 2018</t>
  </si>
  <si>
    <t>31 XII 2018</t>
  </si>
  <si>
    <t xml:space="preserve">stopa bezrobocia % </t>
  </si>
  <si>
    <t>stopa bezrobocia %</t>
  </si>
  <si>
    <t>Struktura bezrobotnych według czasu pozostawania bez pracy -  stan na 31 grudnia  2017 r.</t>
  </si>
  <si>
    <t>Liczba bezrobotnych                                         stan na 30 IV 2018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</si>
  <si>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I-IV  2018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</si>
  <si>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I-IV 2018 </t>
    </r>
  </si>
  <si>
    <t>Stopa bezrobocia   -  stan na koniec marca 2018 r.</t>
  </si>
  <si>
    <t>Bezrobotni  zarejestrowani                                        stan na  30 IV 2018 r.</t>
  </si>
  <si>
    <t>Bezrobotni zarejestrowani                                     wg stanu na  30 IV 2018 r.</t>
  </si>
  <si>
    <t xml:space="preserve">Struktura bezrobotnych według wieku, poziomu wykształcenia, stażu pracy,                                              wg stanu na 30 kwietnia 2018 r. </t>
  </si>
  <si>
    <t>Struktura bezrobotnych według czasu pozostawania bez pracy                                                                                          wg stanu na 30 kwietnia 2018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</si>
</sst>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0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16"/>
      <name val="Times New Roman"/>
      <family val="1"/>
    </font>
    <font>
      <b/>
      <sz val="12"/>
      <color indexed="12"/>
      <name val="Times New Roman"/>
      <family val="1"/>
    </font>
    <font>
      <sz val="12"/>
      <name val="Arial CE"/>
      <family val="0"/>
    </font>
    <font>
      <sz val="12"/>
      <color indexed="17"/>
      <name val="Times New Roman"/>
      <family val="1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  <font>
      <b/>
      <sz val="12"/>
      <color rgb="FF008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FD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EEF30D"/>
        <bgColor indexed="64"/>
      </patternFill>
    </fill>
    <fill>
      <patternFill patternType="solid">
        <fgColor rgb="FF78DAF8"/>
        <bgColor indexed="64"/>
      </patternFill>
    </fill>
    <fill>
      <patternFill patternType="solid">
        <fgColor rgb="FFFCA08E"/>
        <bgColor indexed="64"/>
      </patternFill>
    </fill>
    <fill>
      <patternFill patternType="solid">
        <fgColor rgb="FFFCE1D8"/>
        <bgColor indexed="64"/>
      </patternFill>
    </fill>
    <fill>
      <patternFill patternType="solid">
        <fgColor rgb="FFD6FE9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8E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6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Fill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164" fontId="1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3" fontId="6" fillId="0" borderId="10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165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right" vertical="center"/>
    </xf>
    <xf numFmtId="166" fontId="6" fillId="0" borderId="13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165" fontId="6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5" fontId="6" fillId="0" borderId="17" xfId="0" applyNumberFormat="1" applyFont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68" fillId="33" borderId="10" xfId="0" applyFont="1" applyFill="1" applyBorder="1" applyAlignment="1">
      <alignment horizontal="center" vertical="center"/>
    </xf>
    <xf numFmtId="3" fontId="68" fillId="33" borderId="10" xfId="0" applyNumberFormat="1" applyFont="1" applyFill="1" applyBorder="1" applyAlignment="1">
      <alignment horizontal="center" vertical="center"/>
    </xf>
    <xf numFmtId="164" fontId="68" fillId="33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3" fontId="6" fillId="36" borderId="18" xfId="0" applyNumberFormat="1" applyFont="1" applyFill="1" applyBorder="1" applyAlignment="1">
      <alignment horizontal="right" vertical="center"/>
    </xf>
    <xf numFmtId="166" fontId="6" fillId="36" borderId="19" xfId="0" applyNumberFormat="1" applyFont="1" applyFill="1" applyBorder="1" applyAlignment="1">
      <alignment horizontal="right" vertical="center"/>
    </xf>
    <xf numFmtId="3" fontId="6" fillId="36" borderId="19" xfId="0" applyNumberFormat="1" applyFont="1" applyFill="1" applyBorder="1" applyAlignment="1">
      <alignment horizontal="right" vertical="center"/>
    </xf>
    <xf numFmtId="165" fontId="6" fillId="36" borderId="19" xfId="0" applyNumberFormat="1" applyFont="1" applyFill="1" applyBorder="1" applyAlignment="1">
      <alignment horizontal="right" vertical="center"/>
    </xf>
    <xf numFmtId="165" fontId="6" fillId="36" borderId="20" xfId="0" applyNumberFormat="1" applyFont="1" applyFill="1" applyBorder="1" applyAlignment="1">
      <alignment horizontal="right" vertical="center"/>
    </xf>
    <xf numFmtId="0" fontId="12" fillId="37" borderId="10" xfId="0" applyFont="1" applyFill="1" applyBorder="1" applyAlignment="1">
      <alignment horizontal="center" vertical="center" wrapText="1"/>
    </xf>
    <xf numFmtId="3" fontId="10" fillId="37" borderId="10" xfId="0" applyNumberFormat="1" applyFont="1" applyFill="1" applyBorder="1" applyAlignment="1">
      <alignment horizontal="center" vertical="center"/>
    </xf>
    <xf numFmtId="164" fontId="10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164" fontId="6" fillId="37" borderId="10" xfId="0" applyNumberFormat="1" applyFont="1" applyFill="1" applyBorder="1" applyAlignment="1">
      <alignment horizontal="center" vertical="center"/>
    </xf>
    <xf numFmtId="164" fontId="10" fillId="38" borderId="10" xfId="0" applyNumberFormat="1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 wrapText="1"/>
    </xf>
    <xf numFmtId="3" fontId="10" fillId="39" borderId="10" xfId="0" applyNumberFormat="1" applyFont="1" applyFill="1" applyBorder="1" applyAlignment="1">
      <alignment horizontal="center" vertical="center"/>
    </xf>
    <xf numFmtId="164" fontId="10" fillId="39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3" fontId="6" fillId="39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164" fontId="6" fillId="39" borderId="10" xfId="0" applyNumberFormat="1" applyFont="1" applyFill="1" applyBorder="1" applyAlignment="1">
      <alignment horizontal="center" vertical="center"/>
    </xf>
    <xf numFmtId="3" fontId="6" fillId="40" borderId="19" xfId="0" applyNumberFormat="1" applyFont="1" applyFill="1" applyBorder="1" applyAlignment="1">
      <alignment horizontal="right" vertical="center"/>
    </xf>
    <xf numFmtId="165" fontId="6" fillId="40" borderId="20" xfId="0" applyNumberFormat="1" applyFont="1" applyFill="1" applyBorder="1" applyAlignment="1">
      <alignment horizontal="right" vertical="center"/>
    </xf>
    <xf numFmtId="166" fontId="6" fillId="40" borderId="20" xfId="0" applyNumberFormat="1" applyFont="1" applyFill="1" applyBorder="1" applyAlignment="1">
      <alignment horizontal="right" vertical="center"/>
    </xf>
    <xf numFmtId="3" fontId="6" fillId="40" borderId="16" xfId="0" applyNumberFormat="1" applyFont="1" applyFill="1" applyBorder="1" applyAlignment="1">
      <alignment horizontal="right" vertical="center"/>
    </xf>
    <xf numFmtId="166" fontId="6" fillId="40" borderId="26" xfId="0" applyNumberFormat="1" applyFont="1" applyFill="1" applyBorder="1" applyAlignment="1">
      <alignment horizontal="right" vertical="center"/>
    </xf>
    <xf numFmtId="165" fontId="6" fillId="40" borderId="26" xfId="0" applyNumberFormat="1" applyFont="1" applyFill="1" applyBorder="1" applyAlignment="1">
      <alignment horizontal="right" vertical="center"/>
    </xf>
    <xf numFmtId="3" fontId="6" fillId="41" borderId="18" xfId="0" applyNumberFormat="1" applyFont="1" applyFill="1" applyBorder="1" applyAlignment="1">
      <alignment horizontal="right" vertical="center"/>
    </xf>
    <xf numFmtId="166" fontId="6" fillId="41" borderId="19" xfId="0" applyNumberFormat="1" applyFont="1" applyFill="1" applyBorder="1" applyAlignment="1">
      <alignment horizontal="right" vertical="center"/>
    </xf>
    <xf numFmtId="3" fontId="6" fillId="41" borderId="27" xfId="0" applyNumberFormat="1" applyFont="1" applyFill="1" applyBorder="1" applyAlignment="1">
      <alignment horizontal="right" vertical="center"/>
    </xf>
    <xf numFmtId="166" fontId="6" fillId="41" borderId="16" xfId="0" applyNumberFormat="1" applyFont="1" applyFill="1" applyBorder="1" applyAlignment="1">
      <alignment horizontal="right" vertical="center"/>
    </xf>
    <xf numFmtId="3" fontId="6" fillId="42" borderId="19" xfId="0" applyNumberFormat="1" applyFont="1" applyFill="1" applyBorder="1" applyAlignment="1">
      <alignment horizontal="right" vertical="center"/>
    </xf>
    <xf numFmtId="165" fontId="6" fillId="42" borderId="19" xfId="0" applyNumberFormat="1" applyFont="1" applyFill="1" applyBorder="1" applyAlignment="1">
      <alignment horizontal="right" vertical="center"/>
    </xf>
    <xf numFmtId="166" fontId="6" fillId="42" borderId="19" xfId="0" applyNumberFormat="1" applyFont="1" applyFill="1" applyBorder="1" applyAlignment="1">
      <alignment horizontal="right" vertical="center"/>
    </xf>
    <xf numFmtId="3" fontId="6" fillId="42" borderId="16" xfId="0" applyNumberFormat="1" applyFont="1" applyFill="1" applyBorder="1" applyAlignment="1">
      <alignment horizontal="right" vertical="center"/>
    </xf>
    <xf numFmtId="166" fontId="6" fillId="42" borderId="16" xfId="0" applyNumberFormat="1" applyFont="1" applyFill="1" applyBorder="1" applyAlignment="1">
      <alignment horizontal="right" vertical="center"/>
    </xf>
    <xf numFmtId="165" fontId="6" fillId="42" borderId="16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 wrapText="1"/>
    </xf>
    <xf numFmtId="165" fontId="11" fillId="42" borderId="10" xfId="0" applyNumberFormat="1" applyFont="1" applyFill="1" applyBorder="1" applyAlignment="1">
      <alignment horizontal="center" vertical="center"/>
    </xf>
    <xf numFmtId="165" fontId="6" fillId="42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164" fontId="68" fillId="33" borderId="25" xfId="0" applyNumberFormat="1" applyFont="1" applyFill="1" applyBorder="1" applyAlignment="1">
      <alignment horizontal="center" vertical="center"/>
    </xf>
    <xf numFmtId="3" fontId="10" fillId="33" borderId="28" xfId="0" applyNumberFormat="1" applyFont="1" applyFill="1" applyBorder="1" applyAlignment="1">
      <alignment horizontal="center" vertical="center"/>
    </xf>
    <xf numFmtId="3" fontId="10" fillId="39" borderId="28" xfId="0" applyNumberFormat="1" applyFont="1" applyFill="1" applyBorder="1" applyAlignment="1">
      <alignment horizontal="center" vertical="center"/>
    </xf>
    <xf numFmtId="0" fontId="10" fillId="37" borderId="28" xfId="0" applyFont="1" applyFill="1" applyBorder="1" applyAlignment="1">
      <alignment horizontal="center" vertical="center"/>
    </xf>
    <xf numFmtId="3" fontId="68" fillId="33" borderId="25" xfId="0" applyNumberFormat="1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" fontId="10" fillId="37" borderId="28" xfId="0" applyNumberFormat="1" applyFont="1" applyFill="1" applyBorder="1" applyAlignment="1">
      <alignment horizontal="center" vertical="center"/>
    </xf>
    <xf numFmtId="164" fontId="10" fillId="42" borderId="25" xfId="0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3" fontId="68" fillId="42" borderId="10" xfId="0" applyNumberFormat="1" applyFont="1" applyFill="1" applyBorder="1" applyAlignment="1">
      <alignment horizontal="center" vertical="center"/>
    </xf>
    <xf numFmtId="3" fontId="68" fillId="42" borderId="25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right" vertical="center"/>
    </xf>
    <xf numFmtId="3" fontId="69" fillId="37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3" fontId="69" fillId="39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Border="1" applyAlignment="1">
      <alignment horizontal="center" vertical="center"/>
    </xf>
    <xf numFmtId="165" fontId="69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8" fillId="37" borderId="28" xfId="0" applyFont="1" applyFill="1" applyBorder="1" applyAlignment="1">
      <alignment horizontal="center" vertical="center"/>
    </xf>
    <xf numFmtId="0" fontId="8" fillId="37" borderId="2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38" borderId="28" xfId="0" applyFont="1" applyFill="1" applyBorder="1" applyAlignment="1">
      <alignment horizontal="center" vertical="center"/>
    </xf>
    <xf numFmtId="0" fontId="8" fillId="38" borderId="29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8" fillId="39" borderId="28" xfId="0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13" fillId="43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6" fillId="43" borderId="28" xfId="0" applyFont="1" applyFill="1" applyBorder="1" applyAlignment="1">
      <alignment horizontal="center" vertical="center" wrapText="1"/>
    </xf>
    <xf numFmtId="0" fontId="6" fillId="43" borderId="29" xfId="0" applyFont="1" applyFill="1" applyBorder="1" applyAlignment="1">
      <alignment horizontal="center" vertical="center" wrapText="1"/>
    </xf>
    <xf numFmtId="0" fontId="6" fillId="43" borderId="25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6" fillId="43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41" borderId="33" xfId="0" applyFont="1" applyFill="1" applyBorder="1" applyAlignment="1">
      <alignment horizontal="center" vertical="center" wrapText="1"/>
    </xf>
    <xf numFmtId="0" fontId="6" fillId="41" borderId="34" xfId="0" applyFont="1" applyFill="1" applyBorder="1" applyAlignment="1">
      <alignment horizontal="center" vertical="center" wrapText="1"/>
    </xf>
    <xf numFmtId="0" fontId="6" fillId="41" borderId="3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4">
      <pane xSplit="1" ySplit="9" topLeftCell="B13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G37" sqref="G37"/>
    </sheetView>
  </sheetViews>
  <sheetFormatPr defaultColWidth="9.00390625" defaultRowHeight="12.75"/>
  <cols>
    <col min="1" max="1" width="24.625" style="0" customWidth="1"/>
    <col min="2" max="2" width="14.125" style="0" customWidth="1"/>
    <col min="3" max="3" width="15.875" style="0" customWidth="1"/>
    <col min="4" max="4" width="15.25390625" style="0" customWidth="1"/>
    <col min="5" max="5" width="15.75390625" style="0" customWidth="1"/>
  </cols>
  <sheetData>
    <row r="1" spans="1:5" ht="12.75" customHeight="1">
      <c r="A1" s="1"/>
      <c r="B1" s="1"/>
      <c r="C1" s="1"/>
      <c r="D1" s="1"/>
      <c r="E1" s="28" t="s">
        <v>26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74" t="s">
        <v>77</v>
      </c>
      <c r="B3" s="174"/>
      <c r="C3" s="174"/>
      <c r="D3" s="174"/>
      <c r="E3" s="174"/>
    </row>
    <row r="4" spans="1:5" ht="6" customHeight="1">
      <c r="A4" s="1"/>
      <c r="B4" s="1"/>
      <c r="C4" s="1"/>
      <c r="D4" s="1"/>
      <c r="E4" s="1"/>
    </row>
    <row r="5" spans="1:5" ht="29.25" customHeight="1">
      <c r="A5" s="175" t="s">
        <v>0</v>
      </c>
      <c r="B5" s="176" t="s">
        <v>1</v>
      </c>
      <c r="C5" s="176"/>
      <c r="D5" s="176" t="s">
        <v>94</v>
      </c>
      <c r="E5" s="176"/>
    </row>
    <row r="6" spans="1:5" ht="25.5" customHeight="1">
      <c r="A6" s="175"/>
      <c r="B6" s="89" t="s">
        <v>2</v>
      </c>
      <c r="C6" s="142" t="s">
        <v>89</v>
      </c>
      <c r="D6" s="142" t="s">
        <v>88</v>
      </c>
      <c r="E6" s="90" t="s">
        <v>3</v>
      </c>
    </row>
    <row r="7" spans="1:5" s="3" customFormat="1" ht="27" customHeight="1">
      <c r="A7" s="32" t="s">
        <v>86</v>
      </c>
      <c r="B7" s="33">
        <v>3769</v>
      </c>
      <c r="C7" s="139">
        <v>477</v>
      </c>
      <c r="D7" s="140">
        <f>B7/B8</f>
        <v>1.2496684350132625</v>
      </c>
      <c r="E7" s="34">
        <f>+C7/C8</f>
        <v>1.119718309859155</v>
      </c>
    </row>
    <row r="8" spans="1:5" s="3" customFormat="1" ht="27" customHeight="1">
      <c r="A8" s="153" t="s">
        <v>92</v>
      </c>
      <c r="B8" s="154">
        <v>3016</v>
      </c>
      <c r="C8" s="155">
        <v>426</v>
      </c>
      <c r="D8" s="152">
        <v>1</v>
      </c>
      <c r="E8" s="14">
        <v>1</v>
      </c>
    </row>
    <row r="9" spans="1:5" ht="28.5" customHeight="1">
      <c r="A9" s="86" t="s">
        <v>101</v>
      </c>
      <c r="B9" s="87">
        <v>2829</v>
      </c>
      <c r="C9" s="148">
        <v>396</v>
      </c>
      <c r="D9" s="144">
        <f>B9/B8</f>
        <v>0.9379973474801061</v>
      </c>
      <c r="E9" s="88">
        <f>C9/C8</f>
        <v>0.9295774647887324</v>
      </c>
    </row>
    <row r="10" spans="1:6" ht="3.75" customHeight="1">
      <c r="A10" s="180"/>
      <c r="B10" s="180"/>
      <c r="C10" s="180"/>
      <c r="D10" s="180"/>
      <c r="E10" s="180"/>
      <c r="F10" s="4"/>
    </row>
    <row r="11" spans="1:5" ht="31.5" customHeight="1">
      <c r="A11" s="181" t="s">
        <v>4</v>
      </c>
      <c r="B11" s="177" t="s">
        <v>113</v>
      </c>
      <c r="C11" s="177"/>
      <c r="D11" s="178" t="s">
        <v>114</v>
      </c>
      <c r="E11" s="177" t="s">
        <v>115</v>
      </c>
    </row>
    <row r="12" spans="1:5" ht="33" customHeight="1">
      <c r="A12" s="181"/>
      <c r="B12" s="149" t="s">
        <v>2</v>
      </c>
      <c r="C12" s="141" t="s">
        <v>87</v>
      </c>
      <c r="D12" s="179"/>
      <c r="E12" s="178"/>
    </row>
    <row r="13" spans="1:7" ht="18.75">
      <c r="A13" s="82" t="s">
        <v>5</v>
      </c>
      <c r="B13" s="143">
        <v>171</v>
      </c>
      <c r="C13" s="143">
        <v>15</v>
      </c>
      <c r="D13" s="83">
        <v>62</v>
      </c>
      <c r="E13" s="84">
        <v>26</v>
      </c>
      <c r="F13" s="5"/>
      <c r="G13" s="6"/>
    </row>
    <row r="14" spans="1:7" ht="18.75">
      <c r="A14" s="82" t="s">
        <v>6</v>
      </c>
      <c r="B14" s="143">
        <v>149</v>
      </c>
      <c r="C14" s="143">
        <v>23</v>
      </c>
      <c r="D14" s="83">
        <v>33</v>
      </c>
      <c r="E14" s="84">
        <v>32</v>
      </c>
      <c r="G14" s="6"/>
    </row>
    <row r="15" spans="1:7" ht="18.75">
      <c r="A15" s="82" t="s">
        <v>7</v>
      </c>
      <c r="B15" s="143">
        <v>112</v>
      </c>
      <c r="C15" s="143">
        <v>16</v>
      </c>
      <c r="D15" s="83">
        <v>183</v>
      </c>
      <c r="E15" s="84">
        <v>27</v>
      </c>
      <c r="G15" s="6"/>
    </row>
    <row r="16" spans="1:7" ht="18.75">
      <c r="A16" s="82" t="s">
        <v>8</v>
      </c>
      <c r="B16" s="143">
        <v>301</v>
      </c>
      <c r="C16" s="143">
        <v>34</v>
      </c>
      <c r="D16" s="83">
        <v>64</v>
      </c>
      <c r="E16" s="84">
        <v>55</v>
      </c>
      <c r="G16" s="6"/>
    </row>
    <row r="17" spans="1:7" ht="18.75">
      <c r="A17" s="82" t="s">
        <v>9</v>
      </c>
      <c r="B17" s="143">
        <v>349</v>
      </c>
      <c r="C17" s="143">
        <v>40</v>
      </c>
      <c r="D17" s="83">
        <v>38</v>
      </c>
      <c r="E17" s="84">
        <v>52</v>
      </c>
      <c r="G17" s="6"/>
    </row>
    <row r="18" spans="1:7" ht="18.75">
      <c r="A18" s="82" t="s">
        <v>10</v>
      </c>
      <c r="B18" s="143">
        <v>127</v>
      </c>
      <c r="C18" s="143">
        <v>16</v>
      </c>
      <c r="D18" s="83">
        <v>50</v>
      </c>
      <c r="E18" s="84">
        <v>33</v>
      </c>
      <c r="G18" s="6"/>
    </row>
    <row r="19" spans="1:7" ht="18.75">
      <c r="A19" s="82" t="s">
        <v>11</v>
      </c>
      <c r="B19" s="143">
        <v>210</v>
      </c>
      <c r="C19" s="143">
        <v>21</v>
      </c>
      <c r="D19" s="83">
        <v>44</v>
      </c>
      <c r="E19" s="84">
        <v>51</v>
      </c>
      <c r="G19" s="6"/>
    </row>
    <row r="20" spans="1:7" ht="18.75">
      <c r="A20" s="82" t="s">
        <v>12</v>
      </c>
      <c r="B20" s="143">
        <v>167</v>
      </c>
      <c r="C20" s="143">
        <v>15</v>
      </c>
      <c r="D20" s="83">
        <v>24</v>
      </c>
      <c r="E20" s="84">
        <v>26</v>
      </c>
      <c r="G20" s="6"/>
    </row>
    <row r="21" spans="1:7" ht="18.75">
      <c r="A21" s="82" t="s">
        <v>13</v>
      </c>
      <c r="B21" s="143">
        <v>146</v>
      </c>
      <c r="C21" s="143">
        <v>13</v>
      </c>
      <c r="D21" s="83">
        <v>120</v>
      </c>
      <c r="E21" s="84">
        <v>25</v>
      </c>
      <c r="G21" s="6"/>
    </row>
    <row r="22" spans="1:7" ht="33" customHeight="1">
      <c r="A22" s="107" t="s">
        <v>32</v>
      </c>
      <c r="B22" s="146">
        <f>SUM(B13:B21)</f>
        <v>1732</v>
      </c>
      <c r="C22" s="146">
        <f>SUM(C13:C21)</f>
        <v>193</v>
      </c>
      <c r="D22" s="108">
        <f>SUM(D13:D21)</f>
        <v>618</v>
      </c>
      <c r="E22" s="108">
        <f>SUM(E13:E21)</f>
        <v>327</v>
      </c>
      <c r="F22" s="7"/>
      <c r="G22" s="7"/>
    </row>
    <row r="23" spans="1:7" ht="6" customHeight="1">
      <c r="A23" s="8"/>
      <c r="B23" s="150"/>
      <c r="C23" s="8"/>
      <c r="D23" s="26"/>
      <c r="E23" s="8"/>
      <c r="F23" s="7"/>
      <c r="G23" s="7"/>
    </row>
    <row r="24" spans="1:7" ht="33" customHeight="1">
      <c r="A24" s="98" t="s">
        <v>14</v>
      </c>
      <c r="B24" s="151">
        <v>1097</v>
      </c>
      <c r="C24" s="147">
        <v>203</v>
      </c>
      <c r="D24" s="99">
        <v>1132</v>
      </c>
      <c r="E24" s="99">
        <v>379</v>
      </c>
      <c r="F24" s="7"/>
      <c r="G24" s="7"/>
    </row>
    <row r="25" s="9" customFormat="1" ht="5.25" customHeight="1"/>
    <row r="26" spans="1:7" ht="36" customHeight="1">
      <c r="A26" s="36" t="s">
        <v>15</v>
      </c>
      <c r="B26" s="145">
        <f>B22+B24</f>
        <v>2829</v>
      </c>
      <c r="C26" s="145">
        <f>C22+C24</f>
        <v>396</v>
      </c>
      <c r="D26" s="37">
        <f>D22+D24</f>
        <v>1750</v>
      </c>
      <c r="E26" s="37">
        <f>E22+E24</f>
        <v>706</v>
      </c>
      <c r="F26" s="7"/>
      <c r="G26" s="7"/>
    </row>
    <row r="27" spans="1:5" ht="4.5" customHeight="1">
      <c r="A27" s="10"/>
      <c r="B27" s="10"/>
      <c r="C27" s="10"/>
      <c r="D27" s="11"/>
      <c r="E27" s="11"/>
    </row>
    <row r="28" spans="1:5" ht="18.75">
      <c r="A28" s="166" t="s">
        <v>116</v>
      </c>
      <c r="B28" s="166"/>
      <c r="C28" s="166"/>
      <c r="D28" s="166"/>
      <c r="E28" s="166"/>
    </row>
    <row r="29" spans="1:5" ht="4.5" customHeight="1">
      <c r="A29" s="167"/>
      <c r="B29" s="167"/>
      <c r="C29" s="167"/>
      <c r="D29" s="167"/>
      <c r="E29" s="167"/>
    </row>
    <row r="30" spans="1:5" ht="29.25" customHeight="1">
      <c r="A30" s="168" t="s">
        <v>16</v>
      </c>
      <c r="B30" s="169"/>
      <c r="C30" s="106">
        <v>0.066</v>
      </c>
      <c r="D30" s="12"/>
      <c r="E30" s="1"/>
    </row>
    <row r="31" spans="1:5" ht="23.25" customHeight="1">
      <c r="A31" s="170" t="s">
        <v>61</v>
      </c>
      <c r="B31" s="171"/>
      <c r="C31" s="13">
        <v>0.058</v>
      </c>
      <c r="D31" s="12"/>
      <c r="E31" s="1"/>
    </row>
    <row r="32" spans="1:5" ht="22.5" customHeight="1">
      <c r="A32" s="172" t="s">
        <v>60</v>
      </c>
      <c r="B32" s="173"/>
      <c r="C32" s="109">
        <v>0.092</v>
      </c>
      <c r="D32" s="12"/>
      <c r="E32" s="1"/>
    </row>
    <row r="33" spans="1:5" ht="23.25" customHeight="1">
      <c r="A33" s="164" t="s">
        <v>14</v>
      </c>
      <c r="B33" s="165"/>
      <c r="C33" s="100">
        <v>0.033</v>
      </c>
      <c r="D33" s="12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</sheetData>
  <sheetProtection/>
  <mergeCells count="15">
    <mergeCell ref="A3:E3"/>
    <mergeCell ref="A5:A6"/>
    <mergeCell ref="B5:C5"/>
    <mergeCell ref="D5:E5"/>
    <mergeCell ref="B11:C11"/>
    <mergeCell ref="E11:E12"/>
    <mergeCell ref="D11:D12"/>
    <mergeCell ref="A10:E10"/>
    <mergeCell ref="A11:A12"/>
    <mergeCell ref="A33:B33"/>
    <mergeCell ref="A28:E28"/>
    <mergeCell ref="A29:E29"/>
    <mergeCell ref="A30:B30"/>
    <mergeCell ref="A31:B31"/>
    <mergeCell ref="A32:B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PageLayoutView="0" workbookViewId="0" topLeftCell="A1">
      <pane xSplit="1" ySplit="4" topLeftCell="B5" activePane="bottomRight" state="frozen"/>
      <selection pane="topLeft" activeCell="J8" sqref="J8"/>
      <selection pane="topRight" activeCell="J8" sqref="J8"/>
      <selection pane="bottomLeft" activeCell="J8" sqref="J8"/>
      <selection pane="bottomRight" activeCell="R16" sqref="R16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9.625" style="0" customWidth="1"/>
    <col min="7" max="7" width="9.75390625" style="0" customWidth="1"/>
    <col min="8" max="8" width="11.25390625" style="0" customWidth="1"/>
    <col min="9" max="9" width="8.375" style="0" customWidth="1"/>
    <col min="10" max="10" width="11.375" style="0" customWidth="1"/>
    <col min="11" max="11" width="12.625" style="0" customWidth="1"/>
    <col min="12" max="12" width="14.875" style="0" customWidth="1"/>
    <col min="13" max="13" width="10.00390625" style="0" customWidth="1"/>
    <col min="14" max="14" width="7.375" style="0" customWidth="1"/>
  </cols>
  <sheetData>
    <row r="1" ht="15.75">
      <c r="M1" s="28" t="s">
        <v>70</v>
      </c>
    </row>
    <row r="2" spans="1:13" ht="39" customHeight="1">
      <c r="A2" s="189" t="s">
        <v>90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33.75" customHeight="1">
      <c r="A3" s="181" t="s">
        <v>59</v>
      </c>
      <c r="B3" s="190" t="s">
        <v>117</v>
      </c>
      <c r="C3" s="191"/>
      <c r="D3" s="191"/>
      <c r="E3" s="192"/>
      <c r="F3" s="190" t="s">
        <v>78</v>
      </c>
      <c r="G3" s="191"/>
      <c r="H3" s="191"/>
      <c r="I3" s="191"/>
      <c r="J3" s="191"/>
      <c r="K3" s="191"/>
      <c r="L3" s="191"/>
      <c r="M3" s="192"/>
    </row>
    <row r="4" spans="1:14" ht="71.25" customHeight="1">
      <c r="A4" s="181"/>
      <c r="B4" s="90" t="s">
        <v>2</v>
      </c>
      <c r="C4" s="90" t="s">
        <v>62</v>
      </c>
      <c r="D4" s="91" t="s">
        <v>63</v>
      </c>
      <c r="E4" s="91" t="s">
        <v>91</v>
      </c>
      <c r="F4" s="91" t="s">
        <v>71</v>
      </c>
      <c r="G4" s="91" t="s">
        <v>72</v>
      </c>
      <c r="H4" s="91" t="s">
        <v>64</v>
      </c>
      <c r="I4" s="91" t="s">
        <v>65</v>
      </c>
      <c r="J4" s="91" t="s">
        <v>66</v>
      </c>
      <c r="K4" s="91" t="s">
        <v>67</v>
      </c>
      <c r="L4" s="91" t="s">
        <v>68</v>
      </c>
      <c r="M4" s="91" t="s">
        <v>69</v>
      </c>
      <c r="N4" s="15"/>
    </row>
    <row r="5" spans="1:14" ht="19.5" customHeight="1">
      <c r="A5" s="25" t="s">
        <v>5</v>
      </c>
      <c r="B5" s="25">
        <v>171</v>
      </c>
      <c r="C5" s="25">
        <v>84</v>
      </c>
      <c r="D5" s="25">
        <v>15</v>
      </c>
      <c r="E5" s="25">
        <v>158</v>
      </c>
      <c r="F5" s="25">
        <v>28</v>
      </c>
      <c r="G5" s="25">
        <v>9</v>
      </c>
      <c r="H5" s="25">
        <v>117</v>
      </c>
      <c r="I5" s="25">
        <v>56</v>
      </c>
      <c r="J5" s="25">
        <v>24</v>
      </c>
      <c r="K5" s="25">
        <v>30</v>
      </c>
      <c r="L5" s="25">
        <v>1</v>
      </c>
      <c r="M5" s="25">
        <v>9</v>
      </c>
      <c r="N5" s="4"/>
    </row>
    <row r="6" spans="1:14" ht="19.5" customHeight="1">
      <c r="A6" s="25" t="s">
        <v>6</v>
      </c>
      <c r="B6" s="25">
        <v>149</v>
      </c>
      <c r="C6" s="25">
        <v>80</v>
      </c>
      <c r="D6" s="25">
        <v>23</v>
      </c>
      <c r="E6" s="25">
        <v>118</v>
      </c>
      <c r="F6" s="25">
        <v>23</v>
      </c>
      <c r="G6" s="25">
        <v>12</v>
      </c>
      <c r="H6" s="25">
        <v>74</v>
      </c>
      <c r="I6" s="25">
        <v>48</v>
      </c>
      <c r="J6" s="25">
        <v>28</v>
      </c>
      <c r="K6" s="81">
        <v>33</v>
      </c>
      <c r="L6" s="25">
        <v>1</v>
      </c>
      <c r="M6" s="25">
        <v>12</v>
      </c>
      <c r="N6" s="4"/>
    </row>
    <row r="7" spans="1:14" ht="19.5" customHeight="1">
      <c r="A7" s="25" t="s">
        <v>7</v>
      </c>
      <c r="B7" s="25">
        <v>112</v>
      </c>
      <c r="C7" s="25">
        <v>36</v>
      </c>
      <c r="D7" s="25">
        <v>16</v>
      </c>
      <c r="E7" s="25">
        <v>104</v>
      </c>
      <c r="F7" s="25">
        <v>11</v>
      </c>
      <c r="G7" s="25">
        <v>4</v>
      </c>
      <c r="H7" s="25">
        <v>70</v>
      </c>
      <c r="I7" s="25">
        <v>65</v>
      </c>
      <c r="J7" s="25">
        <v>18</v>
      </c>
      <c r="K7" s="81">
        <v>12</v>
      </c>
      <c r="L7" s="25">
        <v>1</v>
      </c>
      <c r="M7" s="25">
        <v>13</v>
      </c>
      <c r="N7" s="4"/>
    </row>
    <row r="8" spans="1:14" ht="19.5" customHeight="1">
      <c r="A8" s="25" t="s">
        <v>8</v>
      </c>
      <c r="B8" s="25">
        <v>301</v>
      </c>
      <c r="C8" s="25">
        <v>150</v>
      </c>
      <c r="D8" s="25">
        <v>34</v>
      </c>
      <c r="E8" s="25">
        <v>267</v>
      </c>
      <c r="F8" s="25">
        <v>54</v>
      </c>
      <c r="G8" s="25">
        <v>31</v>
      </c>
      <c r="H8" s="25">
        <v>178</v>
      </c>
      <c r="I8" s="25">
        <v>97</v>
      </c>
      <c r="J8" s="25">
        <v>80</v>
      </c>
      <c r="K8" s="81">
        <v>54</v>
      </c>
      <c r="L8" s="25">
        <v>1</v>
      </c>
      <c r="M8" s="25">
        <v>16</v>
      </c>
      <c r="N8" s="27"/>
    </row>
    <row r="9" spans="1:14" ht="19.5" customHeight="1">
      <c r="A9" s="25" t="s">
        <v>9</v>
      </c>
      <c r="B9" s="25">
        <v>349</v>
      </c>
      <c r="C9" s="25">
        <v>166</v>
      </c>
      <c r="D9" s="25">
        <v>40</v>
      </c>
      <c r="E9" s="25">
        <v>293</v>
      </c>
      <c r="F9" s="25">
        <v>43</v>
      </c>
      <c r="G9" s="25">
        <v>22</v>
      </c>
      <c r="H9" s="25">
        <v>204</v>
      </c>
      <c r="I9" s="25">
        <v>123</v>
      </c>
      <c r="J9" s="25">
        <v>118</v>
      </c>
      <c r="K9" s="81">
        <v>60</v>
      </c>
      <c r="L9" s="25">
        <v>0</v>
      </c>
      <c r="M9" s="25">
        <v>13</v>
      </c>
      <c r="N9" s="4"/>
    </row>
    <row r="10" spans="1:14" ht="19.5" customHeight="1">
      <c r="A10" s="25" t="s">
        <v>10</v>
      </c>
      <c r="B10" s="25">
        <v>127</v>
      </c>
      <c r="C10" s="25">
        <v>68</v>
      </c>
      <c r="D10" s="25">
        <v>16</v>
      </c>
      <c r="E10" s="25">
        <v>104</v>
      </c>
      <c r="F10" s="25">
        <v>21</v>
      </c>
      <c r="G10" s="25">
        <v>13</v>
      </c>
      <c r="H10" s="25">
        <v>60</v>
      </c>
      <c r="I10" s="25">
        <v>41</v>
      </c>
      <c r="J10" s="25">
        <v>32</v>
      </c>
      <c r="K10" s="81">
        <v>31</v>
      </c>
      <c r="L10" s="25">
        <v>0</v>
      </c>
      <c r="M10" s="25">
        <v>3</v>
      </c>
      <c r="N10" s="16"/>
    </row>
    <row r="11" spans="1:14" ht="19.5" customHeight="1">
      <c r="A11" s="25" t="s">
        <v>11</v>
      </c>
      <c r="B11" s="25">
        <v>210</v>
      </c>
      <c r="C11" s="25">
        <v>90</v>
      </c>
      <c r="D11" s="25">
        <v>21</v>
      </c>
      <c r="E11" s="25">
        <v>188</v>
      </c>
      <c r="F11" s="25">
        <v>41</v>
      </c>
      <c r="G11" s="25">
        <v>20</v>
      </c>
      <c r="H11" s="25">
        <v>122</v>
      </c>
      <c r="I11" s="25">
        <v>85</v>
      </c>
      <c r="J11" s="25">
        <v>72</v>
      </c>
      <c r="K11" s="25">
        <v>30</v>
      </c>
      <c r="L11" s="81">
        <v>0</v>
      </c>
      <c r="M11" s="25">
        <v>15</v>
      </c>
      <c r="N11" s="4"/>
    </row>
    <row r="12" spans="1:14" ht="19.5" customHeight="1">
      <c r="A12" s="25" t="s">
        <v>12</v>
      </c>
      <c r="B12" s="25">
        <v>167</v>
      </c>
      <c r="C12" s="25">
        <v>86</v>
      </c>
      <c r="D12" s="25">
        <v>15</v>
      </c>
      <c r="E12" s="25">
        <v>145</v>
      </c>
      <c r="F12" s="25">
        <v>31</v>
      </c>
      <c r="G12" s="25">
        <v>13</v>
      </c>
      <c r="H12" s="25">
        <v>102</v>
      </c>
      <c r="I12" s="25">
        <v>60</v>
      </c>
      <c r="J12" s="25">
        <v>52</v>
      </c>
      <c r="K12" s="81">
        <v>38</v>
      </c>
      <c r="L12" s="25">
        <v>0</v>
      </c>
      <c r="M12" s="25">
        <v>8</v>
      </c>
      <c r="N12" s="27"/>
    </row>
    <row r="13" spans="1:14" ht="19.5" customHeight="1">
      <c r="A13" s="25" t="s">
        <v>13</v>
      </c>
      <c r="B13" s="25">
        <v>146</v>
      </c>
      <c r="C13" s="25">
        <v>64</v>
      </c>
      <c r="D13" s="25">
        <v>13</v>
      </c>
      <c r="E13" s="25">
        <v>125</v>
      </c>
      <c r="F13" s="25">
        <v>29</v>
      </c>
      <c r="G13" s="25">
        <v>12</v>
      </c>
      <c r="H13" s="25">
        <v>79</v>
      </c>
      <c r="I13" s="25">
        <v>49</v>
      </c>
      <c r="J13" s="25">
        <v>31</v>
      </c>
      <c r="K13" s="81">
        <v>21</v>
      </c>
      <c r="L13" s="25">
        <v>0</v>
      </c>
      <c r="M13" s="25">
        <v>9</v>
      </c>
      <c r="N13" s="27"/>
    </row>
    <row r="14" spans="1:14" ht="42" customHeight="1">
      <c r="A14" s="110" t="s">
        <v>60</v>
      </c>
      <c r="B14" s="111">
        <f aca="true" t="shared" si="0" ref="B14:M14">SUM(B5:B13)</f>
        <v>1732</v>
      </c>
      <c r="C14" s="111">
        <f t="shared" si="0"/>
        <v>824</v>
      </c>
      <c r="D14" s="111">
        <f t="shared" si="0"/>
        <v>193</v>
      </c>
      <c r="E14" s="111">
        <f t="shared" si="0"/>
        <v>1502</v>
      </c>
      <c r="F14" s="111">
        <f t="shared" si="0"/>
        <v>281</v>
      </c>
      <c r="G14" s="111">
        <f t="shared" si="0"/>
        <v>136</v>
      </c>
      <c r="H14" s="111">
        <f t="shared" si="0"/>
        <v>1006</v>
      </c>
      <c r="I14" s="111">
        <f t="shared" si="0"/>
        <v>624</v>
      </c>
      <c r="J14" s="111">
        <f t="shared" si="0"/>
        <v>455</v>
      </c>
      <c r="K14" s="111">
        <f t="shared" si="0"/>
        <v>309</v>
      </c>
      <c r="L14" s="111">
        <f t="shared" si="0"/>
        <v>4</v>
      </c>
      <c r="M14" s="111">
        <f t="shared" si="0"/>
        <v>98</v>
      </c>
      <c r="N14" s="4"/>
    </row>
    <row r="15" spans="1:13" ht="3" customHeight="1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4"/>
    </row>
    <row r="16" spans="1:14" ht="42" customHeight="1">
      <c r="A16" s="101" t="s">
        <v>17</v>
      </c>
      <c r="B16" s="102">
        <v>1097</v>
      </c>
      <c r="C16" s="102">
        <v>549</v>
      </c>
      <c r="D16" s="102">
        <v>203</v>
      </c>
      <c r="E16" s="102">
        <v>860</v>
      </c>
      <c r="F16" s="102">
        <v>212</v>
      </c>
      <c r="G16" s="102">
        <v>82</v>
      </c>
      <c r="H16" s="102">
        <v>388</v>
      </c>
      <c r="I16" s="102">
        <v>355</v>
      </c>
      <c r="J16" s="102">
        <v>137</v>
      </c>
      <c r="K16" s="102">
        <v>221</v>
      </c>
      <c r="L16" s="102">
        <v>4</v>
      </c>
      <c r="M16" s="102">
        <v>113</v>
      </c>
      <c r="N16" s="4"/>
    </row>
    <row r="17" spans="1:14" ht="3" customHeight="1">
      <c r="A17" s="18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7"/>
      <c r="N17" s="4"/>
    </row>
    <row r="18" spans="1:14" ht="48" customHeight="1">
      <c r="A18" s="38" t="s">
        <v>18</v>
      </c>
      <c r="B18" s="59">
        <f aca="true" t="shared" si="1" ref="B18:M18">B14+B16</f>
        <v>2829</v>
      </c>
      <c r="C18" s="59">
        <f t="shared" si="1"/>
        <v>1373</v>
      </c>
      <c r="D18" s="59">
        <f t="shared" si="1"/>
        <v>396</v>
      </c>
      <c r="E18" s="59">
        <f t="shared" si="1"/>
        <v>2362</v>
      </c>
      <c r="F18" s="59">
        <f t="shared" si="1"/>
        <v>493</v>
      </c>
      <c r="G18" s="59">
        <f t="shared" si="1"/>
        <v>218</v>
      </c>
      <c r="H18" s="59">
        <f t="shared" si="1"/>
        <v>1394</v>
      </c>
      <c r="I18" s="59">
        <f t="shared" si="1"/>
        <v>979</v>
      </c>
      <c r="J18" s="59">
        <f t="shared" si="1"/>
        <v>592</v>
      </c>
      <c r="K18" s="59">
        <f t="shared" si="1"/>
        <v>530</v>
      </c>
      <c r="L18" s="59">
        <f t="shared" si="1"/>
        <v>8</v>
      </c>
      <c r="M18" s="59">
        <f t="shared" si="1"/>
        <v>211</v>
      </c>
      <c r="N18" s="4"/>
    </row>
    <row r="19" spans="1:12" ht="31.5" customHeight="1">
      <c r="A19" s="193" t="s">
        <v>79</v>
      </c>
      <c r="B19" s="193"/>
      <c r="C19" s="193"/>
      <c r="D19" s="193"/>
      <c r="E19" s="17"/>
      <c r="F19" s="17"/>
      <c r="G19" s="17"/>
      <c r="H19" s="17"/>
      <c r="I19" s="17"/>
      <c r="J19" s="17"/>
      <c r="K19" s="17"/>
      <c r="L19" s="17"/>
    </row>
    <row r="20" spans="1:11" ht="18">
      <c r="A20" s="188"/>
      <c r="B20" s="18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0" ht="15">
      <c r="B23" s="20"/>
      <c r="C23" s="20"/>
      <c r="D23" s="20"/>
      <c r="E23" s="20"/>
      <c r="F23" s="20"/>
      <c r="G23" s="20"/>
      <c r="H23" s="20"/>
      <c r="I23" s="20"/>
      <c r="J23" s="20"/>
    </row>
  </sheetData>
  <sheetProtection/>
  <mergeCells count="8">
    <mergeCell ref="A15:M15"/>
    <mergeCell ref="A17:M17"/>
    <mergeCell ref="A20:B20"/>
    <mergeCell ref="A2:M2"/>
    <mergeCell ref="A3:A4"/>
    <mergeCell ref="B3:E3"/>
    <mergeCell ref="F3:M3"/>
    <mergeCell ref="A19:D1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K16" sqref="K16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39" t="s">
        <v>27</v>
      </c>
      <c r="I1" s="31"/>
      <c r="J1" s="31"/>
    </row>
    <row r="2" spans="2:8" ht="3" customHeight="1">
      <c r="B2" s="1"/>
      <c r="C2" s="1"/>
      <c r="D2" s="1"/>
      <c r="E2" s="1"/>
      <c r="F2" s="1"/>
      <c r="G2" s="1"/>
      <c r="H2" s="22"/>
    </row>
    <row r="3" spans="2:8" ht="20.25">
      <c r="B3" s="194" t="s">
        <v>93</v>
      </c>
      <c r="C3" s="194"/>
      <c r="D3" s="194"/>
      <c r="E3" s="194"/>
      <c r="F3" s="194"/>
      <c r="G3" s="194"/>
      <c r="H3" s="194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81" t="s">
        <v>19</v>
      </c>
      <c r="C5" s="195" t="s">
        <v>96</v>
      </c>
      <c r="D5" s="195"/>
      <c r="E5" s="195" t="s">
        <v>118</v>
      </c>
      <c r="F5" s="195"/>
      <c r="G5" s="190" t="s">
        <v>97</v>
      </c>
      <c r="H5" s="192"/>
      <c r="I5" s="23"/>
      <c r="J5" s="23"/>
    </row>
    <row r="6" spans="2:9" ht="33.75" customHeight="1">
      <c r="B6" s="181"/>
      <c r="C6" s="92" t="s">
        <v>2</v>
      </c>
      <c r="D6" s="92" t="s">
        <v>20</v>
      </c>
      <c r="E6" s="92" t="s">
        <v>2</v>
      </c>
      <c r="F6" s="92" t="s">
        <v>20</v>
      </c>
      <c r="G6" s="92" t="s">
        <v>21</v>
      </c>
      <c r="H6" s="92" t="s">
        <v>22</v>
      </c>
      <c r="I6" s="24"/>
    </row>
    <row r="7" spans="2:8" ht="21" customHeight="1">
      <c r="B7" s="25" t="s">
        <v>5</v>
      </c>
      <c r="C7" s="25">
        <v>174</v>
      </c>
      <c r="D7" s="25">
        <v>22</v>
      </c>
      <c r="E7" s="25">
        <v>171</v>
      </c>
      <c r="F7" s="25">
        <v>15</v>
      </c>
      <c r="G7" s="60">
        <f aca="true" t="shared" si="0" ref="G7:H16">E7/C7</f>
        <v>0.9827586206896551</v>
      </c>
      <c r="H7" s="60">
        <f t="shared" si="0"/>
        <v>0.6818181818181818</v>
      </c>
    </row>
    <row r="8" spans="2:8" ht="21" customHeight="1">
      <c r="B8" s="25" t="s">
        <v>6</v>
      </c>
      <c r="C8" s="25">
        <v>158</v>
      </c>
      <c r="D8" s="25">
        <v>25</v>
      </c>
      <c r="E8" s="25">
        <v>149</v>
      </c>
      <c r="F8" s="25">
        <v>23</v>
      </c>
      <c r="G8" s="60">
        <f t="shared" si="0"/>
        <v>0.9430379746835443</v>
      </c>
      <c r="H8" s="60">
        <f t="shared" si="0"/>
        <v>0.92</v>
      </c>
    </row>
    <row r="9" spans="2:8" ht="21" customHeight="1">
      <c r="B9" s="25" t="s">
        <v>7</v>
      </c>
      <c r="C9" s="25">
        <v>117</v>
      </c>
      <c r="D9" s="25">
        <v>16</v>
      </c>
      <c r="E9" s="25">
        <v>112</v>
      </c>
      <c r="F9" s="25">
        <v>16</v>
      </c>
      <c r="G9" s="60">
        <f t="shared" si="0"/>
        <v>0.9572649572649573</v>
      </c>
      <c r="H9" s="60">
        <f t="shared" si="0"/>
        <v>1</v>
      </c>
    </row>
    <row r="10" spans="2:8" ht="21" customHeight="1">
      <c r="B10" s="25" t="s">
        <v>8</v>
      </c>
      <c r="C10" s="25">
        <v>321</v>
      </c>
      <c r="D10" s="25">
        <v>38</v>
      </c>
      <c r="E10" s="25">
        <v>301</v>
      </c>
      <c r="F10" s="25">
        <v>34</v>
      </c>
      <c r="G10" s="60">
        <f t="shared" si="0"/>
        <v>0.9376947040498442</v>
      </c>
      <c r="H10" s="60">
        <f t="shared" si="0"/>
        <v>0.8947368421052632</v>
      </c>
    </row>
    <row r="11" spans="2:8" ht="21" customHeight="1">
      <c r="B11" s="25" t="s">
        <v>9</v>
      </c>
      <c r="C11" s="25">
        <v>341</v>
      </c>
      <c r="D11" s="25">
        <v>35</v>
      </c>
      <c r="E11" s="25">
        <v>349</v>
      </c>
      <c r="F11" s="25">
        <v>40</v>
      </c>
      <c r="G11" s="60">
        <f t="shared" si="0"/>
        <v>1.0234604105571847</v>
      </c>
      <c r="H11" s="60">
        <f t="shared" si="0"/>
        <v>1.1428571428571428</v>
      </c>
    </row>
    <row r="12" spans="2:8" ht="21" customHeight="1">
      <c r="B12" s="25" t="s">
        <v>10</v>
      </c>
      <c r="C12" s="25">
        <v>144</v>
      </c>
      <c r="D12" s="25">
        <v>16</v>
      </c>
      <c r="E12" s="25">
        <v>127</v>
      </c>
      <c r="F12" s="25">
        <v>16</v>
      </c>
      <c r="G12" s="60">
        <f t="shared" si="0"/>
        <v>0.8819444444444444</v>
      </c>
      <c r="H12" s="60">
        <f t="shared" si="0"/>
        <v>1</v>
      </c>
    </row>
    <row r="13" spans="2:8" ht="21" customHeight="1">
      <c r="B13" s="25" t="s">
        <v>11</v>
      </c>
      <c r="C13" s="25">
        <v>224</v>
      </c>
      <c r="D13" s="25">
        <v>28</v>
      </c>
      <c r="E13" s="25">
        <v>210</v>
      </c>
      <c r="F13" s="25">
        <v>21</v>
      </c>
      <c r="G13" s="60">
        <f t="shared" si="0"/>
        <v>0.9375</v>
      </c>
      <c r="H13" s="60">
        <f t="shared" si="0"/>
        <v>0.75</v>
      </c>
    </row>
    <row r="14" spans="2:8" ht="21" customHeight="1">
      <c r="B14" s="25" t="s">
        <v>12</v>
      </c>
      <c r="C14" s="25">
        <v>166</v>
      </c>
      <c r="D14" s="25">
        <v>13</v>
      </c>
      <c r="E14" s="25">
        <v>167</v>
      </c>
      <c r="F14" s="25">
        <v>15</v>
      </c>
      <c r="G14" s="60">
        <f t="shared" si="0"/>
        <v>1.0060240963855422</v>
      </c>
      <c r="H14" s="60">
        <f t="shared" si="0"/>
        <v>1.1538461538461537</v>
      </c>
    </row>
    <row r="15" spans="2:8" ht="21" customHeight="1">
      <c r="B15" s="25" t="s">
        <v>13</v>
      </c>
      <c r="C15" s="25">
        <v>150</v>
      </c>
      <c r="D15" s="25">
        <v>17</v>
      </c>
      <c r="E15" s="25">
        <v>146</v>
      </c>
      <c r="F15" s="25">
        <v>13</v>
      </c>
      <c r="G15" s="60">
        <f t="shared" si="0"/>
        <v>0.9733333333333334</v>
      </c>
      <c r="H15" s="60">
        <f t="shared" si="0"/>
        <v>0.7647058823529411</v>
      </c>
    </row>
    <row r="16" spans="2:8" ht="31.5" customHeight="1">
      <c r="B16" s="112" t="s">
        <v>23</v>
      </c>
      <c r="C16" s="111">
        <f>SUM(C7:C15)</f>
        <v>1795</v>
      </c>
      <c r="D16" s="111">
        <f>SUM(D7:D15)</f>
        <v>210</v>
      </c>
      <c r="E16" s="111">
        <f>SUM(E7:E15)</f>
        <v>1732</v>
      </c>
      <c r="F16" s="111">
        <f>SUM(F7:F15)</f>
        <v>193</v>
      </c>
      <c r="G16" s="113">
        <f t="shared" si="0"/>
        <v>0.9649025069637883</v>
      </c>
      <c r="H16" s="113">
        <f t="shared" si="0"/>
        <v>0.919047619047619</v>
      </c>
    </row>
    <row r="17" spans="2:8" ht="3.75" customHeight="1">
      <c r="B17" s="62"/>
      <c r="C17" s="62"/>
      <c r="D17" s="62"/>
      <c r="E17" s="62"/>
      <c r="F17" s="62"/>
      <c r="G17" s="85"/>
      <c r="H17" s="85"/>
    </row>
    <row r="18" spans="2:8" ht="31.5" customHeight="1">
      <c r="B18" s="103" t="s">
        <v>24</v>
      </c>
      <c r="C18" s="102">
        <v>1221</v>
      </c>
      <c r="D18" s="104">
        <v>216</v>
      </c>
      <c r="E18" s="102">
        <v>1097</v>
      </c>
      <c r="F18" s="104">
        <v>203</v>
      </c>
      <c r="G18" s="105">
        <f>E18/C18</f>
        <v>0.8984438984438985</v>
      </c>
      <c r="H18" s="105">
        <f>F18/D18</f>
        <v>0.9398148148148148</v>
      </c>
    </row>
    <row r="19" spans="2:8" ht="4.5" customHeight="1">
      <c r="B19" s="62"/>
      <c r="C19" s="62"/>
      <c r="D19" s="62"/>
      <c r="E19" s="62"/>
      <c r="F19" s="62"/>
      <c r="G19" s="85"/>
      <c r="H19" s="85"/>
    </row>
    <row r="20" spans="2:8" ht="33.75" customHeight="1">
      <c r="B20" s="38" t="s">
        <v>25</v>
      </c>
      <c r="C20" s="59">
        <f>C16+C18</f>
        <v>3016</v>
      </c>
      <c r="D20" s="59">
        <f>D16+D18</f>
        <v>426</v>
      </c>
      <c r="E20" s="59">
        <f>E16+E18</f>
        <v>2829</v>
      </c>
      <c r="F20" s="59">
        <f>F16+F18</f>
        <v>396</v>
      </c>
      <c r="G20" s="61">
        <f>E20/C20</f>
        <v>0.9379973474801061</v>
      </c>
      <c r="H20" s="61">
        <f>F20/D20</f>
        <v>0.9295774647887324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zoomScalePageLayoutView="0" workbookViewId="0" topLeftCell="A1">
      <selection activeCell="S29" sqref="S29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200" t="s">
        <v>28</v>
      </c>
      <c r="J1" s="200"/>
      <c r="K1" s="200"/>
      <c r="L1" s="31"/>
    </row>
    <row r="2" spans="1:11" s="29" customFormat="1" ht="30" customHeight="1">
      <c r="A2" s="174" t="s">
        <v>98</v>
      </c>
      <c r="B2" s="174"/>
      <c r="C2" s="174"/>
      <c r="D2" s="174"/>
      <c r="E2" s="174"/>
      <c r="F2" s="201"/>
      <c r="G2" s="201"/>
      <c r="H2" s="201"/>
      <c r="I2" s="201"/>
      <c r="J2" s="201"/>
      <c r="K2" s="201"/>
    </row>
    <row r="3" spans="1:11" ht="21" customHeight="1">
      <c r="A3" s="196" t="s">
        <v>29</v>
      </c>
      <c r="B3" s="196"/>
      <c r="C3" s="196"/>
      <c r="D3" s="196"/>
      <c r="E3" s="199" t="s">
        <v>110</v>
      </c>
      <c r="F3" s="63"/>
      <c r="G3" s="197" t="s">
        <v>30</v>
      </c>
      <c r="H3" s="197"/>
      <c r="I3" s="197"/>
      <c r="J3" s="197"/>
      <c r="K3" s="199" t="s">
        <v>111</v>
      </c>
    </row>
    <row r="4" spans="1:11" ht="19.5" customHeight="1">
      <c r="A4" s="202" t="s">
        <v>81</v>
      </c>
      <c r="B4" s="202" t="s">
        <v>2</v>
      </c>
      <c r="C4" s="196" t="s">
        <v>85</v>
      </c>
      <c r="D4" s="196"/>
      <c r="E4" s="199"/>
      <c r="F4" s="63"/>
      <c r="G4" s="198" t="s">
        <v>81</v>
      </c>
      <c r="H4" s="198" t="s">
        <v>2</v>
      </c>
      <c r="I4" s="197" t="s">
        <v>80</v>
      </c>
      <c r="J4" s="197"/>
      <c r="K4" s="199"/>
    </row>
    <row r="5" spans="1:11" ht="15.75" customHeight="1">
      <c r="A5" s="202"/>
      <c r="B5" s="202"/>
      <c r="C5" s="135" t="s">
        <v>83</v>
      </c>
      <c r="D5" s="101" t="s">
        <v>82</v>
      </c>
      <c r="E5" s="199"/>
      <c r="F5" s="63"/>
      <c r="G5" s="198"/>
      <c r="H5" s="198"/>
      <c r="I5" s="110" t="s">
        <v>84</v>
      </c>
      <c r="J5" s="110" t="s">
        <v>82</v>
      </c>
      <c r="K5" s="199"/>
    </row>
    <row r="6" spans="1:11" ht="27.75" customHeight="1">
      <c r="A6" s="156" t="s">
        <v>92</v>
      </c>
      <c r="B6" s="157">
        <v>1221</v>
      </c>
      <c r="C6" s="158">
        <v>216</v>
      </c>
      <c r="D6" s="161">
        <f aca="true" t="shared" si="0" ref="D6:D12">C6/B6%</f>
        <v>17.69041769041769</v>
      </c>
      <c r="E6" s="136">
        <v>3.6</v>
      </c>
      <c r="F6" s="64"/>
      <c r="G6" s="156" t="s">
        <v>92</v>
      </c>
      <c r="H6" s="159">
        <v>1795</v>
      </c>
      <c r="I6" s="160">
        <v>210</v>
      </c>
      <c r="J6" s="163">
        <f aca="true" t="shared" si="1" ref="J6:J12">I6/H6%</f>
        <v>11.6991643454039</v>
      </c>
      <c r="K6" s="136">
        <v>9.2</v>
      </c>
    </row>
    <row r="7" spans="1:11" ht="27.75" customHeight="1">
      <c r="A7" s="49" t="s">
        <v>95</v>
      </c>
      <c r="B7" s="102">
        <v>1248</v>
      </c>
      <c r="C7" s="25">
        <v>216</v>
      </c>
      <c r="D7" s="162">
        <f t="shared" si="0"/>
        <v>17.307692307692307</v>
      </c>
      <c r="E7" s="137">
        <v>3.6</v>
      </c>
      <c r="F7" s="63"/>
      <c r="G7" s="49" t="s">
        <v>95</v>
      </c>
      <c r="H7" s="111">
        <v>1828</v>
      </c>
      <c r="I7" s="138">
        <v>235</v>
      </c>
      <c r="J7" s="162">
        <f t="shared" si="1"/>
        <v>12.85557986870897</v>
      </c>
      <c r="K7" s="137">
        <v>9.3</v>
      </c>
    </row>
    <row r="8" spans="1:11" ht="27.75" customHeight="1">
      <c r="A8" s="49" t="s">
        <v>99</v>
      </c>
      <c r="B8" s="102">
        <v>1275</v>
      </c>
      <c r="C8" s="25">
        <v>202</v>
      </c>
      <c r="D8" s="162">
        <f t="shared" si="0"/>
        <v>15.843137254901961</v>
      </c>
      <c r="E8" s="137">
        <v>3.7</v>
      </c>
      <c r="F8" s="63"/>
      <c r="G8" s="49" t="s">
        <v>99</v>
      </c>
      <c r="H8" s="111">
        <v>1812</v>
      </c>
      <c r="I8" s="138">
        <v>225</v>
      </c>
      <c r="J8" s="162">
        <f t="shared" si="1"/>
        <v>12.417218543046356</v>
      </c>
      <c r="K8" s="137">
        <v>9.2</v>
      </c>
    </row>
    <row r="9" spans="1:12" ht="27.75" customHeight="1">
      <c r="A9" s="49" t="s">
        <v>100</v>
      </c>
      <c r="B9" s="102">
        <v>1120</v>
      </c>
      <c r="C9" s="25">
        <v>193</v>
      </c>
      <c r="D9" s="162">
        <f t="shared" si="0"/>
        <v>17.232142857142858</v>
      </c>
      <c r="E9" s="137">
        <v>3.3</v>
      </c>
      <c r="F9" s="63"/>
      <c r="G9" s="49" t="s">
        <v>100</v>
      </c>
      <c r="H9" s="111">
        <v>1809</v>
      </c>
      <c r="I9" s="138">
        <v>211</v>
      </c>
      <c r="J9" s="162">
        <f t="shared" si="1"/>
        <v>11.663902708678828</v>
      </c>
      <c r="K9" s="137">
        <v>9.2</v>
      </c>
      <c r="L9" s="30"/>
    </row>
    <row r="10" spans="1:12" ht="27.75" customHeight="1">
      <c r="A10" s="49" t="s">
        <v>101</v>
      </c>
      <c r="B10" s="102">
        <v>1097</v>
      </c>
      <c r="C10" s="25">
        <v>203</v>
      </c>
      <c r="D10" s="162">
        <f t="shared" si="0"/>
        <v>18.505013673655423</v>
      </c>
      <c r="E10" s="137"/>
      <c r="F10" s="63"/>
      <c r="G10" s="49" t="s">
        <v>101</v>
      </c>
      <c r="H10" s="111">
        <v>1732</v>
      </c>
      <c r="I10" s="138">
        <v>193</v>
      </c>
      <c r="J10" s="162">
        <f t="shared" si="1"/>
        <v>11.143187066974596</v>
      </c>
      <c r="K10" s="137"/>
      <c r="L10" s="30"/>
    </row>
    <row r="11" spans="1:12" ht="27.75" customHeight="1" hidden="1">
      <c r="A11" s="49" t="s">
        <v>102</v>
      </c>
      <c r="B11" s="102"/>
      <c r="C11" s="25"/>
      <c r="D11" s="162" t="e">
        <f t="shared" si="0"/>
        <v>#DIV/0!</v>
      </c>
      <c r="E11" s="137"/>
      <c r="F11" s="63"/>
      <c r="G11" s="49" t="s">
        <v>102</v>
      </c>
      <c r="H11" s="111"/>
      <c r="I11" s="138"/>
      <c r="J11" s="162" t="e">
        <f t="shared" si="1"/>
        <v>#DIV/0!</v>
      </c>
      <c r="K11" s="137"/>
      <c r="L11" s="30"/>
    </row>
    <row r="12" spans="1:12" ht="27.75" customHeight="1" hidden="1">
      <c r="A12" s="49" t="s">
        <v>103</v>
      </c>
      <c r="B12" s="102"/>
      <c r="C12" s="25"/>
      <c r="D12" s="162" t="e">
        <f t="shared" si="0"/>
        <v>#DIV/0!</v>
      </c>
      <c r="E12" s="137"/>
      <c r="F12" s="63"/>
      <c r="G12" s="49" t="s">
        <v>103</v>
      </c>
      <c r="H12" s="111"/>
      <c r="I12" s="138"/>
      <c r="J12" s="162" t="e">
        <f t="shared" si="1"/>
        <v>#DIV/0!</v>
      </c>
      <c r="K12" s="137"/>
      <c r="L12" s="30"/>
    </row>
    <row r="13" spans="1:12" ht="27.75" customHeight="1" hidden="1">
      <c r="A13" s="49" t="s">
        <v>104</v>
      </c>
      <c r="B13" s="102"/>
      <c r="C13" s="25"/>
      <c r="D13" s="162" t="e">
        <f aca="true" t="shared" si="2" ref="D13:D18">C13/B13%</f>
        <v>#DIV/0!</v>
      </c>
      <c r="E13" s="137"/>
      <c r="F13" s="63"/>
      <c r="G13" s="49" t="s">
        <v>104</v>
      </c>
      <c r="H13" s="111"/>
      <c r="I13" s="138"/>
      <c r="J13" s="162" t="e">
        <f aca="true" t="shared" si="3" ref="J13:J18">I13/H13%</f>
        <v>#DIV/0!</v>
      </c>
      <c r="K13" s="137"/>
      <c r="L13" s="30"/>
    </row>
    <row r="14" spans="1:12" ht="27.75" customHeight="1" hidden="1">
      <c r="A14" s="49" t="s">
        <v>105</v>
      </c>
      <c r="B14" s="102"/>
      <c r="C14" s="25"/>
      <c r="D14" s="162" t="e">
        <f t="shared" si="2"/>
        <v>#DIV/0!</v>
      </c>
      <c r="E14" s="137"/>
      <c r="F14" s="63"/>
      <c r="G14" s="49" t="s">
        <v>105</v>
      </c>
      <c r="H14" s="111"/>
      <c r="I14" s="138"/>
      <c r="J14" s="162" t="e">
        <f t="shared" si="3"/>
        <v>#DIV/0!</v>
      </c>
      <c r="K14" s="137"/>
      <c r="L14" s="30"/>
    </row>
    <row r="15" spans="1:12" ht="27.75" customHeight="1" hidden="1">
      <c r="A15" s="49" t="s">
        <v>106</v>
      </c>
      <c r="B15" s="102"/>
      <c r="C15" s="25"/>
      <c r="D15" s="162" t="e">
        <f t="shared" si="2"/>
        <v>#DIV/0!</v>
      </c>
      <c r="E15" s="137"/>
      <c r="F15" s="63"/>
      <c r="G15" s="49" t="s">
        <v>106</v>
      </c>
      <c r="H15" s="111"/>
      <c r="I15" s="138"/>
      <c r="J15" s="162" t="e">
        <f t="shared" si="3"/>
        <v>#DIV/0!</v>
      </c>
      <c r="K15" s="137"/>
      <c r="L15" s="30"/>
    </row>
    <row r="16" spans="1:12" ht="27.75" customHeight="1" hidden="1">
      <c r="A16" s="49" t="s">
        <v>107</v>
      </c>
      <c r="B16" s="102"/>
      <c r="C16" s="25"/>
      <c r="D16" s="162" t="e">
        <f t="shared" si="2"/>
        <v>#DIV/0!</v>
      </c>
      <c r="E16" s="137"/>
      <c r="F16" s="63"/>
      <c r="G16" s="49" t="s">
        <v>107</v>
      </c>
      <c r="H16" s="111"/>
      <c r="I16" s="138"/>
      <c r="J16" s="162" t="e">
        <f t="shared" si="3"/>
        <v>#DIV/0!</v>
      </c>
      <c r="K16" s="137"/>
      <c r="L16" s="30"/>
    </row>
    <row r="17" spans="1:12" ht="27.75" customHeight="1" hidden="1">
      <c r="A17" s="49" t="s">
        <v>108</v>
      </c>
      <c r="B17" s="102"/>
      <c r="C17" s="25"/>
      <c r="D17" s="162" t="e">
        <f t="shared" si="2"/>
        <v>#DIV/0!</v>
      </c>
      <c r="E17" s="137"/>
      <c r="F17" s="63"/>
      <c r="G17" s="49" t="s">
        <v>108</v>
      </c>
      <c r="H17" s="111"/>
      <c r="I17" s="138"/>
      <c r="J17" s="162" t="e">
        <f t="shared" si="3"/>
        <v>#DIV/0!</v>
      </c>
      <c r="K17" s="137"/>
      <c r="L17" s="30"/>
    </row>
    <row r="18" spans="1:13" ht="27.75" customHeight="1" hidden="1">
      <c r="A18" s="49" t="s">
        <v>109</v>
      </c>
      <c r="B18" s="102"/>
      <c r="C18" s="25"/>
      <c r="D18" s="162" t="e">
        <f t="shared" si="2"/>
        <v>#DIV/0!</v>
      </c>
      <c r="E18" s="137"/>
      <c r="F18" s="65"/>
      <c r="G18" s="49" t="s">
        <v>109</v>
      </c>
      <c r="H18" s="111"/>
      <c r="I18" s="138"/>
      <c r="J18" s="162" t="e">
        <f t="shared" si="3"/>
        <v>#DIV/0!</v>
      </c>
      <c r="K18" s="137"/>
      <c r="L18" s="2"/>
      <c r="M18" s="1"/>
    </row>
  </sheetData>
  <sheetProtection/>
  <mergeCells count="12">
    <mergeCell ref="I1:K1"/>
    <mergeCell ref="A2:K2"/>
    <mergeCell ref="K3:K5"/>
    <mergeCell ref="A3:D3"/>
    <mergeCell ref="A4:A5"/>
    <mergeCell ref="B4:B5"/>
    <mergeCell ref="C4:D4"/>
    <mergeCell ref="I4:J4"/>
    <mergeCell ref="G4:G5"/>
    <mergeCell ref="H4:H5"/>
    <mergeCell ref="E3:E5"/>
    <mergeCell ref="G3:J3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pane xSplit="2" ySplit="5" topLeftCell="C9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X15" sqref="X15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6.5" customHeight="1">
      <c r="H1" s="200" t="s">
        <v>40</v>
      </c>
      <c r="I1" s="200"/>
    </row>
    <row r="2" spans="2:8" ht="42" customHeight="1" thickBot="1">
      <c r="B2" s="207" t="s">
        <v>119</v>
      </c>
      <c r="C2" s="207"/>
      <c r="D2" s="207"/>
      <c r="E2" s="207"/>
      <c r="F2" s="207"/>
      <c r="G2" s="207"/>
      <c r="H2" s="207"/>
    </row>
    <row r="3" spans="2:8" ht="24" customHeight="1" thickBot="1">
      <c r="B3" s="203" t="s">
        <v>73</v>
      </c>
      <c r="C3" s="208" t="s">
        <v>31</v>
      </c>
      <c r="D3" s="209"/>
      <c r="E3" s="210" t="s">
        <v>14</v>
      </c>
      <c r="F3" s="210"/>
      <c r="G3" s="211" t="s">
        <v>32</v>
      </c>
      <c r="H3" s="212"/>
    </row>
    <row r="4" spans="2:8" ht="16.5" thickBot="1">
      <c r="B4" s="205"/>
      <c r="C4" s="80" t="s">
        <v>2</v>
      </c>
      <c r="D4" s="67" t="s">
        <v>33</v>
      </c>
      <c r="E4" s="67" t="s">
        <v>2</v>
      </c>
      <c r="F4" s="67" t="s">
        <v>33</v>
      </c>
      <c r="G4" s="67" t="s">
        <v>2</v>
      </c>
      <c r="H4" s="68" t="s">
        <v>33</v>
      </c>
    </row>
    <row r="5" spans="2:8" ht="18.75" customHeight="1" thickBot="1">
      <c r="B5" s="204"/>
      <c r="C5" s="120">
        <f aca="true" t="shared" si="0" ref="C5:H5">SUM(C6:C10)</f>
        <v>2829</v>
      </c>
      <c r="D5" s="121">
        <f t="shared" si="0"/>
        <v>100</v>
      </c>
      <c r="E5" s="124">
        <f t="shared" si="0"/>
        <v>1097</v>
      </c>
      <c r="F5" s="126">
        <f t="shared" si="0"/>
        <v>100</v>
      </c>
      <c r="G5" s="114">
        <f t="shared" si="0"/>
        <v>1732</v>
      </c>
      <c r="H5" s="116">
        <f t="shared" si="0"/>
        <v>100</v>
      </c>
    </row>
    <row r="6" spans="2:8" ht="15.75">
      <c r="B6" s="78" t="s">
        <v>41</v>
      </c>
      <c r="C6" s="51">
        <f>E6+G6</f>
        <v>218</v>
      </c>
      <c r="D6" s="52">
        <f>C6/C5%</f>
        <v>7.705903145987982</v>
      </c>
      <c r="E6" s="51">
        <v>82</v>
      </c>
      <c r="F6" s="52">
        <f>E6/E5%</f>
        <v>7.47493163172288</v>
      </c>
      <c r="G6" s="51">
        <v>136</v>
      </c>
      <c r="H6" s="58">
        <f>G6/G5%</f>
        <v>7.852193995381063</v>
      </c>
    </row>
    <row r="7" spans="2:8" ht="15.75">
      <c r="B7" s="69" t="s">
        <v>42</v>
      </c>
      <c r="C7" s="40">
        <f>E7+G7</f>
        <v>639</v>
      </c>
      <c r="D7" s="41">
        <f>C7/C5%</f>
        <v>22.587486744432663</v>
      </c>
      <c r="E7" s="40">
        <v>282</v>
      </c>
      <c r="F7" s="41">
        <f>E7/E5%</f>
        <v>25.706472196900638</v>
      </c>
      <c r="G7" s="40">
        <v>357</v>
      </c>
      <c r="H7" s="42">
        <f>G7/G5%</f>
        <v>20.612009237875288</v>
      </c>
    </row>
    <row r="8" spans="2:8" ht="15.75">
      <c r="B8" s="69" t="s">
        <v>43</v>
      </c>
      <c r="C8" s="40">
        <f>E8+G8</f>
        <v>710</v>
      </c>
      <c r="D8" s="41">
        <f>C8/C5%</f>
        <v>25.097207493814068</v>
      </c>
      <c r="E8" s="40">
        <v>274</v>
      </c>
      <c r="F8" s="41">
        <f>E8/E5%</f>
        <v>24.977210574293526</v>
      </c>
      <c r="G8" s="40">
        <v>436</v>
      </c>
      <c r="H8" s="42">
        <f>G8/G5%</f>
        <v>25.173210161662816</v>
      </c>
    </row>
    <row r="9" spans="2:8" ht="15.75">
      <c r="B9" s="69" t="s">
        <v>44</v>
      </c>
      <c r="C9" s="40">
        <f>E9+G9</f>
        <v>532</v>
      </c>
      <c r="D9" s="41">
        <f>C9/C5%</f>
        <v>18.805231530576176</v>
      </c>
      <c r="E9" s="40">
        <v>197</v>
      </c>
      <c r="F9" s="41">
        <f>E9/E5%</f>
        <v>17.95806745670009</v>
      </c>
      <c r="G9" s="40">
        <v>335</v>
      </c>
      <c r="H9" s="42">
        <f>G9/G5%</f>
        <v>19.341801385681293</v>
      </c>
    </row>
    <row r="10" spans="2:8" ht="16.5" thickBot="1">
      <c r="B10" s="70" t="s">
        <v>45</v>
      </c>
      <c r="C10" s="43">
        <f>E10+G10</f>
        <v>730</v>
      </c>
      <c r="D10" s="44">
        <f>C10/C5%</f>
        <v>25.804171085189115</v>
      </c>
      <c r="E10" s="43">
        <v>262</v>
      </c>
      <c r="F10" s="44">
        <f>E10/E5%</f>
        <v>23.883318140382862</v>
      </c>
      <c r="G10" s="43">
        <v>468</v>
      </c>
      <c r="H10" s="45">
        <f>G10/G5%</f>
        <v>27.02078521939954</v>
      </c>
    </row>
    <row r="11" spans="2:8" ht="3.75" customHeight="1" thickBot="1">
      <c r="B11" s="71"/>
      <c r="C11" s="72"/>
      <c r="D11" s="73"/>
      <c r="E11" s="46"/>
      <c r="F11" s="73"/>
      <c r="G11" s="74"/>
      <c r="H11" s="73"/>
    </row>
    <row r="12" spans="2:8" ht="19.5" customHeight="1" thickBot="1">
      <c r="B12" s="203" t="s">
        <v>74</v>
      </c>
      <c r="C12" s="134" t="s">
        <v>2</v>
      </c>
      <c r="D12" s="130" t="s">
        <v>33</v>
      </c>
      <c r="E12" s="131" t="s">
        <v>2</v>
      </c>
      <c r="F12" s="131" t="s">
        <v>33</v>
      </c>
      <c r="G12" s="132" t="s">
        <v>2</v>
      </c>
      <c r="H12" s="133" t="s">
        <v>33</v>
      </c>
    </row>
    <row r="13" spans="2:8" ht="18.75" customHeight="1" thickBot="1">
      <c r="B13" s="204"/>
      <c r="C13" s="122">
        <f aca="true" t="shared" si="1" ref="C13:H13">SUM(C14:C18)</f>
        <v>2829</v>
      </c>
      <c r="D13" s="123">
        <f t="shared" si="1"/>
        <v>100</v>
      </c>
      <c r="E13" s="127">
        <f t="shared" si="1"/>
        <v>1097</v>
      </c>
      <c r="F13" s="128">
        <f t="shared" si="1"/>
        <v>100</v>
      </c>
      <c r="G13" s="117">
        <f t="shared" si="1"/>
        <v>1732</v>
      </c>
      <c r="H13" s="118">
        <f t="shared" si="1"/>
        <v>100</v>
      </c>
    </row>
    <row r="14" spans="2:8" ht="15.75">
      <c r="B14" s="78" t="s">
        <v>46</v>
      </c>
      <c r="C14" s="51">
        <f>E14+G14</f>
        <v>360</v>
      </c>
      <c r="D14" s="79">
        <f>C14/C13%</f>
        <v>12.725344644750797</v>
      </c>
      <c r="E14" s="51">
        <v>194</v>
      </c>
      <c r="F14" s="52">
        <f>E14/E13%</f>
        <v>17.684594348222422</v>
      </c>
      <c r="G14" s="51">
        <v>166</v>
      </c>
      <c r="H14" s="58">
        <f>G14/G13%</f>
        <v>9.584295612009237</v>
      </c>
    </row>
    <row r="15" spans="2:8" ht="15" customHeight="1">
      <c r="B15" s="69" t="s">
        <v>47</v>
      </c>
      <c r="C15" s="40">
        <f>E15+G15</f>
        <v>555</v>
      </c>
      <c r="D15" s="47">
        <f>C15/C13%</f>
        <v>19.618239660657476</v>
      </c>
      <c r="E15" s="40">
        <v>262</v>
      </c>
      <c r="F15" s="41">
        <f>E15/E13%</f>
        <v>23.883318140382862</v>
      </c>
      <c r="G15" s="40">
        <v>293</v>
      </c>
      <c r="H15" s="42">
        <f>G15/G13%</f>
        <v>16.916859122401846</v>
      </c>
    </row>
    <row r="16" spans="2:8" ht="15.75">
      <c r="B16" s="69" t="s">
        <v>48</v>
      </c>
      <c r="C16" s="40">
        <f>E16+G16</f>
        <v>231</v>
      </c>
      <c r="D16" s="47">
        <f>C16/C13%</f>
        <v>8.16542948038176</v>
      </c>
      <c r="E16" s="40">
        <v>98</v>
      </c>
      <c r="F16" s="41">
        <f>E16/E13%</f>
        <v>8.9334548769371</v>
      </c>
      <c r="G16" s="40">
        <v>133</v>
      </c>
      <c r="H16" s="42">
        <f>G16/G13%</f>
        <v>7.678983833718244</v>
      </c>
    </row>
    <row r="17" spans="2:8" ht="15.75">
      <c r="B17" s="69" t="s">
        <v>49</v>
      </c>
      <c r="C17" s="40">
        <f>E17+G17</f>
        <v>768</v>
      </c>
      <c r="D17" s="47">
        <f>C17/C13%</f>
        <v>27.147401908801697</v>
      </c>
      <c r="E17" s="40">
        <v>268</v>
      </c>
      <c r="F17" s="41">
        <f>E17/E13%</f>
        <v>24.430264357338192</v>
      </c>
      <c r="G17" s="40">
        <v>500</v>
      </c>
      <c r="H17" s="42">
        <f>G17/G13%</f>
        <v>28.868360277136258</v>
      </c>
    </row>
    <row r="18" spans="2:8" ht="16.5" thickBot="1">
      <c r="B18" s="70" t="s">
        <v>50</v>
      </c>
      <c r="C18" s="43">
        <f>E18+G18</f>
        <v>915</v>
      </c>
      <c r="D18" s="48">
        <f>C18/C13%</f>
        <v>32.34358430540827</v>
      </c>
      <c r="E18" s="43">
        <v>275</v>
      </c>
      <c r="F18" s="44">
        <f>E18/E13%</f>
        <v>25.068368277119415</v>
      </c>
      <c r="G18" s="43">
        <v>640</v>
      </c>
      <c r="H18" s="45">
        <f>G18/G13%</f>
        <v>36.95150115473441</v>
      </c>
    </row>
    <row r="19" spans="2:8" ht="3.75" customHeight="1" thickBot="1">
      <c r="B19" s="213"/>
      <c r="C19" s="213"/>
      <c r="D19" s="213"/>
      <c r="E19" s="206"/>
      <c r="F19" s="206"/>
      <c r="G19" s="73"/>
      <c r="H19" s="73"/>
    </row>
    <row r="20" spans="2:8" ht="19.5" customHeight="1" thickBot="1">
      <c r="B20" s="203" t="s">
        <v>75</v>
      </c>
      <c r="C20" s="134" t="s">
        <v>2</v>
      </c>
      <c r="D20" s="130" t="s">
        <v>33</v>
      </c>
      <c r="E20" s="131" t="s">
        <v>2</v>
      </c>
      <c r="F20" s="131" t="s">
        <v>33</v>
      </c>
      <c r="G20" s="132" t="s">
        <v>2</v>
      </c>
      <c r="H20" s="133" t="s">
        <v>33</v>
      </c>
    </row>
    <row r="21" spans="2:8" ht="18.75" customHeight="1" thickBot="1">
      <c r="B21" s="204"/>
      <c r="C21" s="122">
        <f aca="true" t="shared" si="2" ref="C21:H21">SUM(C22:C28)</f>
        <v>2829</v>
      </c>
      <c r="D21" s="123">
        <f t="shared" si="2"/>
        <v>99.99999999999999</v>
      </c>
      <c r="E21" s="127">
        <f t="shared" si="2"/>
        <v>1097</v>
      </c>
      <c r="F21" s="129">
        <f t="shared" si="2"/>
        <v>100</v>
      </c>
      <c r="G21" s="117">
        <f t="shared" si="2"/>
        <v>1732</v>
      </c>
      <c r="H21" s="119">
        <f t="shared" si="2"/>
        <v>100</v>
      </c>
    </row>
    <row r="22" spans="2:8" ht="15.75">
      <c r="B22" s="78" t="s">
        <v>51</v>
      </c>
      <c r="C22" s="51">
        <f>E22+G22</f>
        <v>224</v>
      </c>
      <c r="D22" s="52">
        <f>C22/C21%</f>
        <v>7.917992223400495</v>
      </c>
      <c r="E22" s="53">
        <v>80</v>
      </c>
      <c r="F22" s="52">
        <f>E22/E21%</f>
        <v>7.292616226071103</v>
      </c>
      <c r="G22" s="51">
        <v>144</v>
      </c>
      <c r="H22" s="58">
        <f>G22/G21%</f>
        <v>8.314087759815243</v>
      </c>
    </row>
    <row r="23" spans="2:8" ht="15.75">
      <c r="B23" s="75" t="s">
        <v>52</v>
      </c>
      <c r="C23" s="40">
        <f aca="true" t="shared" si="3" ref="C23:C28">E23+G23</f>
        <v>523</v>
      </c>
      <c r="D23" s="41">
        <f>C23/C21%</f>
        <v>18.487097914457404</v>
      </c>
      <c r="E23" s="49">
        <v>205</v>
      </c>
      <c r="F23" s="41">
        <f>E23/E21%</f>
        <v>18.6873290793072</v>
      </c>
      <c r="G23" s="40">
        <v>318</v>
      </c>
      <c r="H23" s="42">
        <f>G23/G21%</f>
        <v>18.36027713625866</v>
      </c>
    </row>
    <row r="24" spans="2:8" ht="15.75">
      <c r="B24" s="75" t="s">
        <v>53</v>
      </c>
      <c r="C24" s="40">
        <f t="shared" si="3"/>
        <v>652</v>
      </c>
      <c r="D24" s="41">
        <f>C24/C21%</f>
        <v>23.047013078826442</v>
      </c>
      <c r="E24" s="49">
        <v>254</v>
      </c>
      <c r="F24" s="41">
        <f>E24/E21%</f>
        <v>23.15405651777575</v>
      </c>
      <c r="G24" s="40">
        <v>398</v>
      </c>
      <c r="H24" s="42">
        <f>G24/G21%</f>
        <v>22.97921478060046</v>
      </c>
    </row>
    <row r="25" spans="2:8" ht="15.75">
      <c r="B25" s="75" t="s">
        <v>54</v>
      </c>
      <c r="C25" s="40">
        <f t="shared" si="3"/>
        <v>449</v>
      </c>
      <c r="D25" s="41">
        <f>C25/C21%</f>
        <v>15.871332626369743</v>
      </c>
      <c r="E25" s="49">
        <v>175</v>
      </c>
      <c r="F25" s="41">
        <f>E25/E21%</f>
        <v>15.952597994530537</v>
      </c>
      <c r="G25" s="40">
        <v>274</v>
      </c>
      <c r="H25" s="42">
        <f>G25/G21%</f>
        <v>15.81986143187067</v>
      </c>
    </row>
    <row r="26" spans="2:8" ht="15.75">
      <c r="B26" s="75" t="s">
        <v>55</v>
      </c>
      <c r="C26" s="40">
        <f t="shared" si="3"/>
        <v>524</v>
      </c>
      <c r="D26" s="41">
        <f>C26/C21%</f>
        <v>18.522446094026158</v>
      </c>
      <c r="E26" s="49">
        <v>191</v>
      </c>
      <c r="F26" s="41">
        <f>E26/E21%</f>
        <v>17.41112123974476</v>
      </c>
      <c r="G26" s="40">
        <v>333</v>
      </c>
      <c r="H26" s="42">
        <f>G26/G21%</f>
        <v>19.22632794457275</v>
      </c>
    </row>
    <row r="27" spans="2:8" ht="15.75">
      <c r="B27" s="69" t="s">
        <v>56</v>
      </c>
      <c r="C27" s="40">
        <f t="shared" si="3"/>
        <v>328</v>
      </c>
      <c r="D27" s="41">
        <f>C27/C21%</f>
        <v>11.594202898550725</v>
      </c>
      <c r="E27" s="49">
        <v>133</v>
      </c>
      <c r="F27" s="41">
        <f>E27/E21%</f>
        <v>12.123974475843209</v>
      </c>
      <c r="G27" s="40">
        <v>195</v>
      </c>
      <c r="H27" s="42">
        <f>G27/G21%</f>
        <v>11.25866050808314</v>
      </c>
    </row>
    <row r="28" spans="2:8" ht="16.5" thickBot="1">
      <c r="B28" s="70" t="s">
        <v>57</v>
      </c>
      <c r="C28" s="43">
        <f t="shared" si="3"/>
        <v>129</v>
      </c>
      <c r="D28" s="44">
        <f>C28/C21%</f>
        <v>4.559915164369035</v>
      </c>
      <c r="E28" s="50">
        <v>59</v>
      </c>
      <c r="F28" s="44">
        <f>E28/E21%</f>
        <v>5.378304466727438</v>
      </c>
      <c r="G28" s="43">
        <v>70</v>
      </c>
      <c r="H28" s="45">
        <f>G28/G21%</f>
        <v>4.041570438799076</v>
      </c>
    </row>
    <row r="29" spans="6:7" ht="15.75">
      <c r="F29" s="4"/>
      <c r="G29" s="35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tabSelected="1" zoomScalePageLayoutView="0" workbookViewId="0" topLeftCell="A2">
      <pane xSplit="2" ySplit="5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21" sqref="M21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200" t="s">
        <v>58</v>
      </c>
      <c r="I2" s="200"/>
    </row>
    <row r="3" spans="2:8" ht="44.25" customHeight="1" thickBot="1">
      <c r="B3" s="216" t="s">
        <v>120</v>
      </c>
      <c r="C3" s="216"/>
      <c r="D3" s="216"/>
      <c r="E3" s="216"/>
      <c r="F3" s="216"/>
      <c r="G3" s="216"/>
      <c r="H3" s="216"/>
    </row>
    <row r="4" spans="2:8" ht="24" customHeight="1" thickBot="1">
      <c r="B4" s="203" t="s">
        <v>76</v>
      </c>
      <c r="C4" s="215" t="s">
        <v>31</v>
      </c>
      <c r="D4" s="209"/>
      <c r="E4" s="210" t="s">
        <v>14</v>
      </c>
      <c r="F4" s="210"/>
      <c r="G4" s="211" t="s">
        <v>32</v>
      </c>
      <c r="H4" s="212"/>
    </row>
    <row r="5" spans="2:8" ht="16.5" customHeight="1" thickBot="1">
      <c r="B5" s="205"/>
      <c r="C5" s="66" t="s">
        <v>2</v>
      </c>
      <c r="D5" s="67" t="s">
        <v>33</v>
      </c>
      <c r="E5" s="67" t="s">
        <v>2</v>
      </c>
      <c r="F5" s="67" t="s">
        <v>33</v>
      </c>
      <c r="G5" s="67" t="s">
        <v>2</v>
      </c>
      <c r="H5" s="68" t="s">
        <v>33</v>
      </c>
    </row>
    <row r="6" spans="2:8" ht="25.5" customHeight="1" thickBot="1">
      <c r="B6" s="204"/>
      <c r="C6" s="120">
        <f aca="true" t="shared" si="0" ref="C6:H6">SUM(C7:C12)</f>
        <v>2829</v>
      </c>
      <c r="D6" s="121">
        <f t="shared" si="0"/>
        <v>100</v>
      </c>
      <c r="E6" s="124">
        <f t="shared" si="0"/>
        <v>1097</v>
      </c>
      <c r="F6" s="125">
        <f t="shared" si="0"/>
        <v>100</v>
      </c>
      <c r="G6" s="114">
        <f t="shared" si="0"/>
        <v>1732</v>
      </c>
      <c r="H6" s="115">
        <f t="shared" si="0"/>
        <v>100</v>
      </c>
    </row>
    <row r="7" spans="2:8" ht="15.75">
      <c r="B7" s="78" t="s">
        <v>34</v>
      </c>
      <c r="C7" s="51">
        <f aca="true" t="shared" si="1" ref="C7:C12">E7+G7</f>
        <v>303</v>
      </c>
      <c r="D7" s="52">
        <f>C7/C6%</f>
        <v>10.710498409331919</v>
      </c>
      <c r="E7" s="53">
        <v>167</v>
      </c>
      <c r="F7" s="41">
        <f>E7/E6%</f>
        <v>15.223336371923427</v>
      </c>
      <c r="G7" s="51">
        <v>136</v>
      </c>
      <c r="H7" s="42">
        <f>G7/G6%</f>
        <v>7.852193995381063</v>
      </c>
    </row>
    <row r="8" spans="2:8" ht="15.75">
      <c r="B8" s="75" t="s">
        <v>35</v>
      </c>
      <c r="C8" s="51">
        <f t="shared" si="1"/>
        <v>501</v>
      </c>
      <c r="D8" s="41">
        <f>C8/C6%</f>
        <v>17.709437963944858</v>
      </c>
      <c r="E8" s="49">
        <v>250</v>
      </c>
      <c r="F8" s="41">
        <f>E8/E6%</f>
        <v>22.789425706472194</v>
      </c>
      <c r="G8" s="40">
        <v>251</v>
      </c>
      <c r="H8" s="42">
        <f>G8/G6%</f>
        <v>14.491916859122401</v>
      </c>
    </row>
    <row r="9" spans="2:8" ht="15.75">
      <c r="B9" s="75" t="s">
        <v>36</v>
      </c>
      <c r="C9" s="51">
        <f t="shared" si="1"/>
        <v>498</v>
      </c>
      <c r="D9" s="41">
        <f>C9/C6%</f>
        <v>17.6033934252386</v>
      </c>
      <c r="E9" s="49">
        <v>230</v>
      </c>
      <c r="F9" s="41">
        <f>E9/E6%</f>
        <v>20.966271649954418</v>
      </c>
      <c r="G9" s="40">
        <v>268</v>
      </c>
      <c r="H9" s="42">
        <f>G9/G6%</f>
        <v>15.473441108545034</v>
      </c>
    </row>
    <row r="10" spans="2:8" ht="15.75">
      <c r="B10" s="75" t="s">
        <v>37</v>
      </c>
      <c r="C10" s="51">
        <f t="shared" si="1"/>
        <v>487</v>
      </c>
      <c r="D10" s="41">
        <f>C10/C6%</f>
        <v>17.214563449982325</v>
      </c>
      <c r="E10" s="49">
        <v>198</v>
      </c>
      <c r="F10" s="41">
        <f>E10/E6%</f>
        <v>18.049225159525978</v>
      </c>
      <c r="G10" s="40">
        <v>289</v>
      </c>
      <c r="H10" s="42">
        <f>G10/G6%</f>
        <v>16.685912240184756</v>
      </c>
    </row>
    <row r="11" spans="2:8" ht="15.75">
      <c r="B11" s="75" t="s">
        <v>38</v>
      </c>
      <c r="C11" s="51">
        <f t="shared" si="1"/>
        <v>408</v>
      </c>
      <c r="D11" s="41">
        <f>C11/C6%</f>
        <v>14.422057264050903</v>
      </c>
      <c r="E11" s="49">
        <v>123</v>
      </c>
      <c r="F11" s="41">
        <f>E11/E6%</f>
        <v>11.21239744758432</v>
      </c>
      <c r="G11" s="40">
        <v>285</v>
      </c>
      <c r="H11" s="42">
        <f>G11/G6%</f>
        <v>16.454965357967666</v>
      </c>
    </row>
    <row r="12" spans="2:8" ht="16.5" thickBot="1">
      <c r="B12" s="76" t="s">
        <v>39</v>
      </c>
      <c r="C12" s="54">
        <f t="shared" si="1"/>
        <v>632</v>
      </c>
      <c r="D12" s="44">
        <f>C12/C6%</f>
        <v>22.340049487451395</v>
      </c>
      <c r="E12" s="50">
        <v>129</v>
      </c>
      <c r="F12" s="44">
        <f>E12/E6%</f>
        <v>11.759343664539653</v>
      </c>
      <c r="G12" s="43">
        <v>503</v>
      </c>
      <c r="H12" s="45">
        <f>G12/G6%</f>
        <v>29.041570438799077</v>
      </c>
    </row>
    <row r="13" spans="2:8" ht="15.75">
      <c r="B13" s="77"/>
      <c r="C13" s="55"/>
      <c r="D13" s="56"/>
      <c r="E13" s="57"/>
      <c r="F13" s="56"/>
      <c r="G13" s="55"/>
      <c r="H13" s="56"/>
    </row>
    <row r="14" spans="2:8" ht="29.25" customHeight="1" thickBot="1">
      <c r="B14" s="214" t="s">
        <v>112</v>
      </c>
      <c r="C14" s="214"/>
      <c r="D14" s="214"/>
      <c r="E14" s="214"/>
      <c r="F14" s="214"/>
      <c r="G14" s="214"/>
      <c r="H14" s="214"/>
    </row>
    <row r="15" spans="2:8" ht="24" customHeight="1" thickBot="1">
      <c r="B15" s="203" t="s">
        <v>76</v>
      </c>
      <c r="C15" s="215" t="s">
        <v>31</v>
      </c>
      <c r="D15" s="209"/>
      <c r="E15" s="210" t="s">
        <v>14</v>
      </c>
      <c r="F15" s="210"/>
      <c r="G15" s="211" t="s">
        <v>32</v>
      </c>
      <c r="H15" s="212"/>
    </row>
    <row r="16" spans="2:8" ht="16.5" customHeight="1" thickBot="1">
      <c r="B16" s="205"/>
      <c r="C16" s="66" t="s">
        <v>2</v>
      </c>
      <c r="D16" s="67" t="s">
        <v>33</v>
      </c>
      <c r="E16" s="67" t="s">
        <v>2</v>
      </c>
      <c r="F16" s="67" t="s">
        <v>33</v>
      </c>
      <c r="G16" s="67" t="s">
        <v>2</v>
      </c>
      <c r="H16" s="68" t="s">
        <v>33</v>
      </c>
    </row>
    <row r="17" spans="2:8" ht="25.5" customHeight="1" thickBot="1">
      <c r="B17" s="204"/>
      <c r="C17" s="93">
        <f aca="true" t="shared" si="2" ref="C17:H17">SUM(C18:C23)</f>
        <v>3016</v>
      </c>
      <c r="D17" s="94">
        <f t="shared" si="2"/>
        <v>100.00000000000001</v>
      </c>
      <c r="E17" s="95">
        <f t="shared" si="2"/>
        <v>1221</v>
      </c>
      <c r="F17" s="96">
        <f t="shared" si="2"/>
        <v>99.99999999999999</v>
      </c>
      <c r="G17" s="95">
        <f t="shared" si="2"/>
        <v>1795</v>
      </c>
      <c r="H17" s="97">
        <f t="shared" si="2"/>
        <v>100</v>
      </c>
    </row>
    <row r="18" spans="2:8" ht="15.75">
      <c r="B18" s="78" t="s">
        <v>34</v>
      </c>
      <c r="C18" s="51">
        <f aca="true" t="shared" si="3" ref="C18:C23">E18+G18</f>
        <v>314</v>
      </c>
      <c r="D18" s="52">
        <f>C18/C17%</f>
        <v>10.411140583554376</v>
      </c>
      <c r="E18" s="53">
        <v>176</v>
      </c>
      <c r="F18" s="52">
        <f>E18/E17%</f>
        <v>14.414414414414413</v>
      </c>
      <c r="G18" s="51">
        <v>138</v>
      </c>
      <c r="H18" s="58">
        <f>G18/G17%</f>
        <v>7.688022284122563</v>
      </c>
    </row>
    <row r="19" spans="2:8" ht="15.75">
      <c r="B19" s="75" t="s">
        <v>35</v>
      </c>
      <c r="C19" s="51">
        <f t="shared" si="3"/>
        <v>756</v>
      </c>
      <c r="D19" s="41">
        <f>C19/C17%</f>
        <v>25.06631299734748</v>
      </c>
      <c r="E19" s="49">
        <v>391</v>
      </c>
      <c r="F19" s="41">
        <f>E19/E17%</f>
        <v>32.02293202293202</v>
      </c>
      <c r="G19" s="40">
        <v>365</v>
      </c>
      <c r="H19" s="42">
        <f>G19/G17%</f>
        <v>20.334261838440113</v>
      </c>
    </row>
    <row r="20" spans="2:8" ht="15.75">
      <c r="B20" s="75" t="s">
        <v>36</v>
      </c>
      <c r="C20" s="51">
        <f t="shared" si="3"/>
        <v>445</v>
      </c>
      <c r="D20" s="41">
        <f>C20/C17%</f>
        <v>14.754641909814323</v>
      </c>
      <c r="E20" s="49">
        <v>217</v>
      </c>
      <c r="F20" s="41">
        <f>E20/E17%</f>
        <v>17.77231777231777</v>
      </c>
      <c r="G20" s="40">
        <v>228</v>
      </c>
      <c r="H20" s="42">
        <f>G20/G17%</f>
        <v>12.701949860724234</v>
      </c>
    </row>
    <row r="21" spans="2:8" ht="15.75">
      <c r="B21" s="75" t="s">
        <v>37</v>
      </c>
      <c r="C21" s="51">
        <f t="shared" si="3"/>
        <v>458</v>
      </c>
      <c r="D21" s="41">
        <f>C21/C17%</f>
        <v>15.185676392572944</v>
      </c>
      <c r="E21" s="49">
        <v>177</v>
      </c>
      <c r="F21" s="41">
        <f>E21/E17%</f>
        <v>14.496314496314495</v>
      </c>
      <c r="G21" s="40">
        <v>281</v>
      </c>
      <c r="H21" s="42">
        <f>G21/G17%</f>
        <v>15.654596100278551</v>
      </c>
    </row>
    <row r="22" spans="2:8" ht="15.75">
      <c r="B22" s="75" t="s">
        <v>38</v>
      </c>
      <c r="C22" s="51">
        <f t="shared" si="3"/>
        <v>396</v>
      </c>
      <c r="D22" s="41">
        <f>C22/C17%</f>
        <v>13.12997347480106</v>
      </c>
      <c r="E22" s="49">
        <v>122</v>
      </c>
      <c r="F22" s="41">
        <f>E22/E17%</f>
        <v>9.99180999180999</v>
      </c>
      <c r="G22" s="40">
        <v>274</v>
      </c>
      <c r="H22" s="42">
        <f>G22/G17%</f>
        <v>15.264623955431755</v>
      </c>
    </row>
    <row r="23" spans="2:8" ht="16.5" thickBot="1">
      <c r="B23" s="76" t="s">
        <v>39</v>
      </c>
      <c r="C23" s="54">
        <f t="shared" si="3"/>
        <v>647</v>
      </c>
      <c r="D23" s="44">
        <f>C23/C17%</f>
        <v>21.452254641909814</v>
      </c>
      <c r="E23" s="50">
        <v>138</v>
      </c>
      <c r="F23" s="44">
        <f>E23/E17%</f>
        <v>11.302211302211301</v>
      </c>
      <c r="G23" s="43">
        <v>509</v>
      </c>
      <c r="H23" s="45">
        <f>G23/G17%</f>
        <v>28.356545961002787</v>
      </c>
    </row>
  </sheetData>
  <sheetProtection/>
  <mergeCells count="11">
    <mergeCell ref="H2:I2"/>
    <mergeCell ref="B3:H3"/>
    <mergeCell ref="C4:D4"/>
    <mergeCell ref="E4:F4"/>
    <mergeCell ref="B4:B6"/>
    <mergeCell ref="G4:H4"/>
    <mergeCell ref="B14:H14"/>
    <mergeCell ref="C15:D15"/>
    <mergeCell ref="E15:F15"/>
    <mergeCell ref="G15:H15"/>
    <mergeCell ref="B15:B17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2018-05-07T08:20:28Z</cp:lastPrinted>
  <dcterms:created xsi:type="dcterms:W3CDTF">1997-02-26T13:46:56Z</dcterms:created>
  <dcterms:modified xsi:type="dcterms:W3CDTF">2018-05-25T09:36:48Z</dcterms:modified>
  <cp:category/>
  <cp:version/>
  <cp:contentType/>
  <cp:contentStatus/>
</cp:coreProperties>
</file>