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I-IX 2018" sheetId="1" r:id="rId1"/>
    <sheet name="Bezrobotni w szczeg. syt." sheetId="2" r:id="rId2"/>
    <sheet name="Dynamika 2018" sheetId="3" r:id="rId3"/>
    <sheet name="Stopa bezrobocia 2018" sheetId="4" r:id="rId4"/>
    <sheet name="struktura IX 2018" sheetId="5" r:id="rId5"/>
    <sheet name="struktura 2018-2017" sheetId="6" r:id="rId6"/>
  </sheets>
  <definedNames>
    <definedName name="_xlnm.Print_Area" localSheetId="1">'Bezrobotni w szczeg. syt.'!$A$1:$M$20</definedName>
    <definedName name="_xlnm.Print_Area" localSheetId="0">'Stan I-IX 2018'!$A$1:$F$33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<sst xmlns="http://schemas.openxmlformats.org/spreadsheetml/2006/main" count="209" uniqueCount="121">
  <si>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</si>
  <si>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</si>
  <si>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</si>
  <si>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</si>
  <si>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</si>
  <si>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</si>
  <si>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</si>
  <si>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</si>
  <si>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</si>
  <si>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</si>
  <si>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</si>
  <si>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</si>
  <si>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</si>
  <si>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</si>
  <si>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</si>
  <si>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</si>
  <si>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</si>
  <si>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</si>
  <si>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</si>
  <si>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</si>
  <si>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</si>
  <si>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</si>
  <si>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</si>
  <si>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</si>
  <si>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</si>
  <si>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</si>
  <si>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</si>
  <si>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</si>
  <si>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</si>
  <si>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</si>
  <si>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</si>
  <si>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</si>
  <si>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</si>
  <si>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</si>
  <si>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</si>
  <si>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</si>
  <si>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</si>
  <si>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</si>
  <si>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</si>
  <si>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</si>
  <si>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</si>
  <si>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</si>
  <si>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</si>
  <si>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</si>
  <si>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</si>
  <si>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</si>
  <si>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</si>
  <si>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</si>
  <si>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</si>
  <si>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</si>
  <si>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</si>
  <si>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</si>
  <si>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</si>
  <si>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</si>
  <si>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</si>
  <si>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</si>
  <si>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</si>
  <si>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</si>
  <si>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</si>
  <si>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</si>
  <si>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</si>
  <si>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</si>
  <si>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</si>
  <si>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</si>
  <si>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</si>
  <si>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</si>
  <si>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</si>
  <si>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</si>
  <si>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</si>
  <si>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</si>
  <si>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</si>
  <si>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</si>
  <si>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</si>
  <si>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</si>
  <si>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</si>
  <si>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</si>
  <si>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</si>
  <si>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</si>
  <si>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</si>
  <si>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</si>
  <si>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</si>
  <si>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</si>
  <si>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</si>
  <si>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</si>
  <si>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</si>
  <si>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</si>
  <si>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</si>
  <si>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</si>
  <si>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</si>
  <si>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</si>
  <si>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</si>
  <si>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</si>
  <si>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</si>
  <si>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</si>
  <si>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Dynamika                                          31 XII 2017 = 100%</t>
  </si>
  <si>
    <t>31 I 2018</t>
  </si>
  <si>
    <t xml:space="preserve">Bezrobotni zarejestrowani                            wg stanu na  31 XII 2017 r. </t>
  </si>
  <si>
    <t>Dynamika XII/2017 = 100 %</t>
  </si>
  <si>
    <t xml:space="preserve">Stopa bezrobocia w grudniu 2017 roku i w poszczególnych miesiącach 2018 roku                                                                           </t>
  </si>
  <si>
    <t>28 II 2018</t>
  </si>
  <si>
    <t>31 III 2018</t>
  </si>
  <si>
    <t>30 IV 2018</t>
  </si>
  <si>
    <t>31 V 2018</t>
  </si>
  <si>
    <t>30 VI 2018</t>
  </si>
  <si>
    <t>31 VII 2018</t>
  </si>
  <si>
    <t>31 VIII 2018</t>
  </si>
  <si>
    <t>30 IX 2018</t>
  </si>
  <si>
    <t>31 X 2018</t>
  </si>
  <si>
    <t>30 XI 2018</t>
  </si>
  <si>
    <t>31 XII 2018</t>
  </si>
  <si>
    <t xml:space="preserve">stopa bezrobocia % </t>
  </si>
  <si>
    <t>stopa bezrobocia %</t>
  </si>
  <si>
    <t>Struktura bezrobotnych według czasu pozostawania bez pracy -  stan na 31 grudnia  2017 r.</t>
  </si>
  <si>
    <t>Liczba bezrobotnych                                         stan na 30 IX 2018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</si>
  <si>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I-IX  2018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</si>
  <si>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I-IX 2018 </t>
    </r>
  </si>
  <si>
    <t>Stopa bezrobocia   -  stan na koniec sierpnia 2018 r.</t>
  </si>
  <si>
    <t>Bezrobotni  zarejestrowani                                        stan na  30 IX 2018 r.</t>
  </si>
  <si>
    <t>Bezrobotni zarejestrowani                                     wg stanu na  30 IX 2018 r.</t>
  </si>
  <si>
    <t xml:space="preserve">Struktura bezrobotnych według wieku, poziomu wykształcenia, stażu pracy,                                              wg stanu na 30 września 2018 r. </t>
  </si>
  <si>
    <t>Struktura bezrobotnych według czasu pozostawania bez pracy                                                                                          wg stanu na 30 września 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</si>
</sst>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165" fontId="11" fillId="42" borderId="10" xfId="0" applyNumberFormat="1" applyFont="1" applyFill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8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8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3" fontId="68" fillId="42" borderId="10" xfId="0" applyNumberFormat="1" applyFont="1" applyFill="1" applyBorder="1" applyAlignment="1">
      <alignment horizontal="center" vertical="center"/>
    </xf>
    <xf numFmtId="3" fontId="68" fillId="42" borderId="25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7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J16" sqref="J16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4" t="s">
        <v>77</v>
      </c>
      <c r="B3" s="174"/>
      <c r="C3" s="174"/>
      <c r="D3" s="174"/>
      <c r="E3" s="174"/>
    </row>
    <row r="4" spans="1:5" ht="4.5" customHeight="1">
      <c r="A4" s="1"/>
      <c r="B4" s="1"/>
      <c r="C4" s="1"/>
      <c r="D4" s="1"/>
      <c r="E4" s="1"/>
    </row>
    <row r="5" spans="1:5" ht="29.25" customHeight="1">
      <c r="A5" s="175" t="s">
        <v>0</v>
      </c>
      <c r="B5" s="176" t="s">
        <v>1</v>
      </c>
      <c r="C5" s="176"/>
      <c r="D5" s="176" t="s">
        <v>94</v>
      </c>
      <c r="E5" s="176"/>
    </row>
    <row r="6" spans="1:5" ht="25.5" customHeight="1">
      <c r="A6" s="175"/>
      <c r="B6" s="89" t="s">
        <v>2</v>
      </c>
      <c r="C6" s="142" t="s">
        <v>89</v>
      </c>
      <c r="D6" s="142" t="s">
        <v>88</v>
      </c>
      <c r="E6" s="90" t="s">
        <v>3</v>
      </c>
    </row>
    <row r="7" spans="1:5" s="3" customFormat="1" ht="27" customHeight="1">
      <c r="A7" s="32" t="s">
        <v>86</v>
      </c>
      <c r="B7" s="33">
        <v>3769</v>
      </c>
      <c r="C7" s="139">
        <v>477</v>
      </c>
      <c r="D7" s="140">
        <f>B7/B8</f>
        <v>1.2496684350132625</v>
      </c>
      <c r="E7" s="34">
        <f>+C7/C8</f>
        <v>1.119718309859155</v>
      </c>
    </row>
    <row r="8" spans="1:5" s="3" customFormat="1" ht="27" customHeight="1">
      <c r="A8" s="153" t="s">
        <v>92</v>
      </c>
      <c r="B8" s="154">
        <v>3016</v>
      </c>
      <c r="C8" s="155">
        <v>426</v>
      </c>
      <c r="D8" s="152">
        <v>1</v>
      </c>
      <c r="E8" s="14">
        <v>1</v>
      </c>
    </row>
    <row r="9" spans="1:5" ht="28.5" customHeight="1">
      <c r="A9" s="86" t="s">
        <v>106</v>
      </c>
      <c r="B9" s="87">
        <v>2725</v>
      </c>
      <c r="C9" s="148">
        <v>414</v>
      </c>
      <c r="D9" s="144">
        <f>B9/B8</f>
        <v>0.9035145888594165</v>
      </c>
      <c r="E9" s="88">
        <f>C9/C8</f>
        <v>0.971830985915493</v>
      </c>
    </row>
    <row r="10" spans="1:6" ht="3.75" customHeight="1">
      <c r="A10" s="180"/>
      <c r="B10" s="180"/>
      <c r="C10" s="180"/>
      <c r="D10" s="180"/>
      <c r="E10" s="180"/>
      <c r="F10" s="4"/>
    </row>
    <row r="11" spans="1:5" ht="31.5" customHeight="1">
      <c r="A11" s="181" t="s">
        <v>4</v>
      </c>
      <c r="B11" s="177" t="s">
        <v>113</v>
      </c>
      <c r="C11" s="177"/>
      <c r="D11" s="178" t="s">
        <v>114</v>
      </c>
      <c r="E11" s="177" t="s">
        <v>115</v>
      </c>
    </row>
    <row r="12" spans="1:5" ht="33" customHeight="1">
      <c r="A12" s="181"/>
      <c r="B12" s="149" t="s">
        <v>2</v>
      </c>
      <c r="C12" s="141" t="s">
        <v>87</v>
      </c>
      <c r="D12" s="179"/>
      <c r="E12" s="178"/>
    </row>
    <row r="13" spans="1:7" ht="18.75">
      <c r="A13" s="82" t="s">
        <v>5</v>
      </c>
      <c r="B13" s="143">
        <v>152</v>
      </c>
      <c r="C13" s="143">
        <v>13</v>
      </c>
      <c r="D13" s="83">
        <v>316</v>
      </c>
      <c r="E13" s="84">
        <v>57</v>
      </c>
      <c r="F13" s="5"/>
      <c r="G13" s="6"/>
    </row>
    <row r="14" spans="1:7" ht="18.75">
      <c r="A14" s="82" t="s">
        <v>6</v>
      </c>
      <c r="B14" s="143">
        <v>125</v>
      </c>
      <c r="C14" s="143">
        <v>17</v>
      </c>
      <c r="D14" s="83">
        <v>64</v>
      </c>
      <c r="E14" s="84">
        <v>79</v>
      </c>
      <c r="G14" s="6"/>
    </row>
    <row r="15" spans="1:7" ht="18.75">
      <c r="A15" s="82" t="s">
        <v>7</v>
      </c>
      <c r="B15" s="143">
        <v>100</v>
      </c>
      <c r="C15" s="143">
        <v>15</v>
      </c>
      <c r="D15" s="83">
        <v>360</v>
      </c>
      <c r="E15" s="84">
        <v>46</v>
      </c>
      <c r="G15" s="6"/>
    </row>
    <row r="16" spans="1:7" ht="18.75">
      <c r="A16" s="82" t="s">
        <v>8</v>
      </c>
      <c r="B16" s="143">
        <v>289</v>
      </c>
      <c r="C16" s="143">
        <v>38</v>
      </c>
      <c r="D16" s="83">
        <v>103</v>
      </c>
      <c r="E16" s="84">
        <v>130</v>
      </c>
      <c r="G16" s="6"/>
    </row>
    <row r="17" spans="1:7" ht="18.75">
      <c r="A17" s="82" t="s">
        <v>9</v>
      </c>
      <c r="B17" s="143">
        <v>343</v>
      </c>
      <c r="C17" s="143">
        <v>38</v>
      </c>
      <c r="D17" s="83">
        <v>63</v>
      </c>
      <c r="E17" s="84">
        <v>126</v>
      </c>
      <c r="G17" s="6"/>
    </row>
    <row r="18" spans="1:7" ht="18.75">
      <c r="A18" s="82" t="s">
        <v>10</v>
      </c>
      <c r="B18" s="143">
        <v>109</v>
      </c>
      <c r="C18" s="143">
        <v>16</v>
      </c>
      <c r="D18" s="83">
        <v>120</v>
      </c>
      <c r="E18" s="84">
        <v>74</v>
      </c>
      <c r="G18" s="6"/>
    </row>
    <row r="19" spans="1:7" ht="18.75">
      <c r="A19" s="82" t="s">
        <v>11</v>
      </c>
      <c r="B19" s="143">
        <v>208</v>
      </c>
      <c r="C19" s="143">
        <v>27</v>
      </c>
      <c r="D19" s="83">
        <v>84</v>
      </c>
      <c r="E19" s="84">
        <v>96</v>
      </c>
      <c r="G19" s="6"/>
    </row>
    <row r="20" spans="1:7" ht="18.75">
      <c r="A20" s="82" t="s">
        <v>12</v>
      </c>
      <c r="B20" s="143">
        <v>156</v>
      </c>
      <c r="C20" s="143">
        <v>15</v>
      </c>
      <c r="D20" s="83">
        <v>33</v>
      </c>
      <c r="E20" s="84">
        <v>64</v>
      </c>
      <c r="G20" s="6"/>
    </row>
    <row r="21" spans="1:7" ht="18.75">
      <c r="A21" s="82" t="s">
        <v>13</v>
      </c>
      <c r="B21" s="143">
        <v>156</v>
      </c>
      <c r="C21" s="143">
        <v>18</v>
      </c>
      <c r="D21" s="83">
        <v>250</v>
      </c>
      <c r="E21" s="84">
        <v>73</v>
      </c>
      <c r="G21" s="6"/>
    </row>
    <row r="22" spans="1:7" ht="33" customHeight="1">
      <c r="A22" s="107" t="s">
        <v>32</v>
      </c>
      <c r="B22" s="146">
        <f>SUM(B13:B21)</f>
        <v>1638</v>
      </c>
      <c r="C22" s="146">
        <f>SUM(C13:C21)</f>
        <v>197</v>
      </c>
      <c r="D22" s="108">
        <f>SUM(D13:D21)</f>
        <v>1393</v>
      </c>
      <c r="E22" s="108">
        <f>SUM(E13:E21)</f>
        <v>745</v>
      </c>
      <c r="F22" s="7"/>
      <c r="G22" s="7"/>
    </row>
    <row r="23" spans="1:7" ht="6" customHeight="1">
      <c r="A23" s="8"/>
      <c r="B23" s="150"/>
      <c r="C23" s="8"/>
      <c r="D23" s="26"/>
      <c r="E23" s="8"/>
      <c r="F23" s="7"/>
      <c r="G23" s="7"/>
    </row>
    <row r="24" spans="1:7" ht="33" customHeight="1">
      <c r="A24" s="98" t="s">
        <v>14</v>
      </c>
      <c r="B24" s="151">
        <v>1087</v>
      </c>
      <c r="C24" s="147">
        <v>217</v>
      </c>
      <c r="D24" s="99">
        <v>2629</v>
      </c>
      <c r="E24" s="99">
        <v>844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45">
        <f>B22+B24</f>
        <v>2725</v>
      </c>
      <c r="C26" s="145">
        <f>C22+C24</f>
        <v>414</v>
      </c>
      <c r="D26" s="37">
        <f>D22+D24</f>
        <v>4022</v>
      </c>
      <c r="E26" s="37">
        <f>E22+E24</f>
        <v>1589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6" t="s">
        <v>116</v>
      </c>
      <c r="B28" s="166"/>
      <c r="C28" s="166"/>
      <c r="D28" s="166"/>
      <c r="E28" s="166"/>
    </row>
    <row r="29" spans="1:5" ht="4.5" customHeight="1">
      <c r="A29" s="167"/>
      <c r="B29" s="167"/>
      <c r="C29" s="167"/>
      <c r="D29" s="167"/>
      <c r="E29" s="167"/>
    </row>
    <row r="30" spans="1:5" ht="29.25" customHeight="1">
      <c r="A30" s="168" t="s">
        <v>16</v>
      </c>
      <c r="B30" s="169"/>
      <c r="C30" s="106">
        <v>0.058</v>
      </c>
      <c r="D30" s="12"/>
      <c r="E30" s="1"/>
    </row>
    <row r="31" spans="1:5" ht="23.25" customHeight="1">
      <c r="A31" s="170" t="s">
        <v>61</v>
      </c>
      <c r="B31" s="171"/>
      <c r="C31" s="13">
        <v>0.052</v>
      </c>
      <c r="D31" s="12"/>
      <c r="E31" s="1"/>
    </row>
    <row r="32" spans="1:5" ht="22.5" customHeight="1">
      <c r="A32" s="172" t="s">
        <v>60</v>
      </c>
      <c r="B32" s="173"/>
      <c r="C32" s="109">
        <v>0.083</v>
      </c>
      <c r="D32" s="12"/>
      <c r="E32" s="1"/>
    </row>
    <row r="33" spans="1:5" ht="23.25" customHeight="1">
      <c r="A33" s="164" t="s">
        <v>14</v>
      </c>
      <c r="B33" s="165"/>
      <c r="C33" s="100">
        <v>0.032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R13" sqref="R13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9" t="s">
        <v>90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33.75" customHeight="1">
      <c r="A3" s="181" t="s">
        <v>59</v>
      </c>
      <c r="B3" s="190" t="s">
        <v>117</v>
      </c>
      <c r="C3" s="191"/>
      <c r="D3" s="191"/>
      <c r="E3" s="192"/>
      <c r="F3" s="190" t="s">
        <v>78</v>
      </c>
      <c r="G3" s="191"/>
      <c r="H3" s="191"/>
      <c r="I3" s="191"/>
      <c r="J3" s="191"/>
      <c r="K3" s="191"/>
      <c r="L3" s="191"/>
      <c r="M3" s="192"/>
    </row>
    <row r="4" spans="1:14" ht="71.25" customHeight="1">
      <c r="A4" s="181"/>
      <c r="B4" s="90" t="s">
        <v>2</v>
      </c>
      <c r="C4" s="90" t="s">
        <v>62</v>
      </c>
      <c r="D4" s="91" t="s">
        <v>63</v>
      </c>
      <c r="E4" s="91" t="s">
        <v>91</v>
      </c>
      <c r="F4" s="91" t="s">
        <v>71</v>
      </c>
      <c r="G4" s="91" t="s">
        <v>72</v>
      </c>
      <c r="H4" s="91" t="s">
        <v>64</v>
      </c>
      <c r="I4" s="91" t="s">
        <v>65</v>
      </c>
      <c r="J4" s="91" t="s">
        <v>66</v>
      </c>
      <c r="K4" s="91" t="s">
        <v>67</v>
      </c>
      <c r="L4" s="91" t="s">
        <v>68</v>
      </c>
      <c r="M4" s="91" t="s">
        <v>69</v>
      </c>
      <c r="N4" s="15"/>
    </row>
    <row r="5" spans="1:14" ht="19.5" customHeight="1">
      <c r="A5" s="25" t="s">
        <v>5</v>
      </c>
      <c r="B5" s="25">
        <v>152</v>
      </c>
      <c r="C5" s="25">
        <v>81</v>
      </c>
      <c r="D5" s="25">
        <v>13</v>
      </c>
      <c r="E5" s="25">
        <v>139</v>
      </c>
      <c r="F5" s="25">
        <v>19</v>
      </c>
      <c r="G5" s="25">
        <v>9</v>
      </c>
      <c r="H5" s="25">
        <v>106</v>
      </c>
      <c r="I5" s="25">
        <v>44</v>
      </c>
      <c r="J5" s="25">
        <v>18</v>
      </c>
      <c r="K5" s="25">
        <v>28</v>
      </c>
      <c r="L5" s="25">
        <v>1</v>
      </c>
      <c r="M5" s="25">
        <v>6</v>
      </c>
      <c r="N5" s="4"/>
    </row>
    <row r="6" spans="1:14" ht="19.5" customHeight="1">
      <c r="A6" s="25" t="s">
        <v>6</v>
      </c>
      <c r="B6" s="25">
        <v>125</v>
      </c>
      <c r="C6" s="25">
        <v>65</v>
      </c>
      <c r="D6" s="25">
        <v>17</v>
      </c>
      <c r="E6" s="25">
        <v>110</v>
      </c>
      <c r="F6" s="25">
        <v>28</v>
      </c>
      <c r="G6" s="25">
        <v>13</v>
      </c>
      <c r="H6" s="25">
        <v>69</v>
      </c>
      <c r="I6" s="25">
        <v>37</v>
      </c>
      <c r="J6" s="25">
        <v>28</v>
      </c>
      <c r="K6" s="81">
        <v>28</v>
      </c>
      <c r="L6" s="25">
        <v>0</v>
      </c>
      <c r="M6" s="25">
        <v>6</v>
      </c>
      <c r="N6" s="4"/>
    </row>
    <row r="7" spans="1:14" ht="19.5" customHeight="1">
      <c r="A7" s="25" t="s">
        <v>7</v>
      </c>
      <c r="B7" s="25">
        <v>100</v>
      </c>
      <c r="C7" s="25">
        <v>40</v>
      </c>
      <c r="D7" s="25">
        <v>15</v>
      </c>
      <c r="E7" s="25">
        <v>94</v>
      </c>
      <c r="F7" s="25">
        <v>12</v>
      </c>
      <c r="G7" s="25">
        <v>3</v>
      </c>
      <c r="H7" s="25">
        <v>62</v>
      </c>
      <c r="I7" s="25">
        <v>54</v>
      </c>
      <c r="J7" s="25">
        <v>14</v>
      </c>
      <c r="K7" s="81">
        <v>17</v>
      </c>
      <c r="L7" s="25">
        <v>0</v>
      </c>
      <c r="M7" s="25">
        <v>10</v>
      </c>
      <c r="N7" s="4"/>
    </row>
    <row r="8" spans="1:14" ht="19.5" customHeight="1">
      <c r="A8" s="25" t="s">
        <v>8</v>
      </c>
      <c r="B8" s="25">
        <v>289</v>
      </c>
      <c r="C8" s="25">
        <v>149</v>
      </c>
      <c r="D8" s="25">
        <v>38</v>
      </c>
      <c r="E8" s="25">
        <v>244</v>
      </c>
      <c r="F8" s="25">
        <v>41</v>
      </c>
      <c r="G8" s="25">
        <v>18</v>
      </c>
      <c r="H8" s="25">
        <v>173</v>
      </c>
      <c r="I8" s="25">
        <v>86</v>
      </c>
      <c r="J8" s="25">
        <v>73</v>
      </c>
      <c r="K8" s="81">
        <v>55</v>
      </c>
      <c r="L8" s="25">
        <v>2</v>
      </c>
      <c r="M8" s="25">
        <v>15</v>
      </c>
      <c r="N8" s="27"/>
    </row>
    <row r="9" spans="1:14" ht="19.5" customHeight="1">
      <c r="A9" s="25" t="s">
        <v>9</v>
      </c>
      <c r="B9" s="25">
        <v>343</v>
      </c>
      <c r="C9" s="25">
        <v>172</v>
      </c>
      <c r="D9" s="25">
        <v>38</v>
      </c>
      <c r="E9" s="25">
        <v>302</v>
      </c>
      <c r="F9" s="25">
        <v>52</v>
      </c>
      <c r="G9" s="25">
        <v>23</v>
      </c>
      <c r="H9" s="25">
        <v>204</v>
      </c>
      <c r="I9" s="25">
        <v>111</v>
      </c>
      <c r="J9" s="25">
        <v>115</v>
      </c>
      <c r="K9" s="81">
        <v>70</v>
      </c>
      <c r="L9" s="25">
        <v>1</v>
      </c>
      <c r="M9" s="25">
        <v>14</v>
      </c>
      <c r="N9" s="4"/>
    </row>
    <row r="10" spans="1:14" ht="19.5" customHeight="1">
      <c r="A10" s="25" t="s">
        <v>10</v>
      </c>
      <c r="B10" s="25">
        <v>109</v>
      </c>
      <c r="C10" s="25">
        <v>61</v>
      </c>
      <c r="D10" s="25">
        <v>16</v>
      </c>
      <c r="E10" s="25">
        <v>87</v>
      </c>
      <c r="F10" s="25">
        <v>22</v>
      </c>
      <c r="G10" s="25">
        <v>13</v>
      </c>
      <c r="H10" s="25">
        <v>51</v>
      </c>
      <c r="I10" s="25">
        <v>29</v>
      </c>
      <c r="J10" s="25">
        <v>29</v>
      </c>
      <c r="K10" s="81">
        <v>27</v>
      </c>
      <c r="L10" s="25">
        <v>0</v>
      </c>
      <c r="M10" s="25">
        <v>6</v>
      </c>
      <c r="N10" s="16"/>
    </row>
    <row r="11" spans="1:14" ht="19.5" customHeight="1">
      <c r="A11" s="25" t="s">
        <v>11</v>
      </c>
      <c r="B11" s="25">
        <v>208</v>
      </c>
      <c r="C11" s="25">
        <v>96</v>
      </c>
      <c r="D11" s="25">
        <v>27</v>
      </c>
      <c r="E11" s="25">
        <v>182</v>
      </c>
      <c r="F11" s="25">
        <v>46</v>
      </c>
      <c r="G11" s="25">
        <v>19</v>
      </c>
      <c r="H11" s="25">
        <v>113</v>
      </c>
      <c r="I11" s="25">
        <v>76</v>
      </c>
      <c r="J11" s="25">
        <v>63</v>
      </c>
      <c r="K11" s="25">
        <v>33</v>
      </c>
      <c r="L11" s="81">
        <v>1</v>
      </c>
      <c r="M11" s="25">
        <v>9</v>
      </c>
      <c r="N11" s="4"/>
    </row>
    <row r="12" spans="1:14" ht="19.5" customHeight="1">
      <c r="A12" s="25" t="s">
        <v>12</v>
      </c>
      <c r="B12" s="25">
        <v>156</v>
      </c>
      <c r="C12" s="25">
        <v>85</v>
      </c>
      <c r="D12" s="25">
        <v>15</v>
      </c>
      <c r="E12" s="25">
        <v>134</v>
      </c>
      <c r="F12" s="25">
        <v>32</v>
      </c>
      <c r="G12" s="25">
        <v>12</v>
      </c>
      <c r="H12" s="25">
        <v>93</v>
      </c>
      <c r="I12" s="25">
        <v>58</v>
      </c>
      <c r="J12" s="25">
        <v>47</v>
      </c>
      <c r="K12" s="81">
        <v>37</v>
      </c>
      <c r="L12" s="25">
        <v>1</v>
      </c>
      <c r="M12" s="25">
        <v>7</v>
      </c>
      <c r="N12" s="27"/>
    </row>
    <row r="13" spans="1:14" ht="19.5" customHeight="1">
      <c r="A13" s="25" t="s">
        <v>13</v>
      </c>
      <c r="B13" s="25">
        <v>156</v>
      </c>
      <c r="C13" s="25">
        <v>73</v>
      </c>
      <c r="D13" s="25">
        <v>18</v>
      </c>
      <c r="E13" s="25">
        <v>133</v>
      </c>
      <c r="F13" s="25">
        <v>25</v>
      </c>
      <c r="G13" s="25">
        <v>12</v>
      </c>
      <c r="H13" s="25">
        <v>75</v>
      </c>
      <c r="I13" s="25">
        <v>61</v>
      </c>
      <c r="J13" s="25">
        <v>37</v>
      </c>
      <c r="K13" s="81">
        <v>19</v>
      </c>
      <c r="L13" s="25">
        <v>0</v>
      </c>
      <c r="M13" s="25">
        <v>5</v>
      </c>
      <c r="N13" s="27"/>
    </row>
    <row r="14" spans="1:14" ht="42" customHeight="1">
      <c r="A14" s="110" t="s">
        <v>60</v>
      </c>
      <c r="B14" s="111">
        <f aca="true" t="shared" si="0" ref="B14:M14">SUM(B5:B13)</f>
        <v>1638</v>
      </c>
      <c r="C14" s="111">
        <f t="shared" si="0"/>
        <v>822</v>
      </c>
      <c r="D14" s="111">
        <f t="shared" si="0"/>
        <v>197</v>
      </c>
      <c r="E14" s="111">
        <f t="shared" si="0"/>
        <v>1425</v>
      </c>
      <c r="F14" s="111">
        <f t="shared" si="0"/>
        <v>277</v>
      </c>
      <c r="G14" s="111">
        <f t="shared" si="0"/>
        <v>122</v>
      </c>
      <c r="H14" s="111">
        <f t="shared" si="0"/>
        <v>946</v>
      </c>
      <c r="I14" s="111">
        <f t="shared" si="0"/>
        <v>556</v>
      </c>
      <c r="J14" s="111">
        <f t="shared" si="0"/>
        <v>424</v>
      </c>
      <c r="K14" s="111">
        <f t="shared" si="0"/>
        <v>314</v>
      </c>
      <c r="L14" s="111">
        <f t="shared" si="0"/>
        <v>6</v>
      </c>
      <c r="M14" s="111">
        <f t="shared" si="0"/>
        <v>78</v>
      </c>
      <c r="N14" s="4"/>
    </row>
    <row r="15" spans="1:13" ht="3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4" ht="42" customHeight="1">
      <c r="A16" s="101" t="s">
        <v>17</v>
      </c>
      <c r="B16" s="102">
        <v>1087</v>
      </c>
      <c r="C16" s="102">
        <v>570</v>
      </c>
      <c r="D16" s="102">
        <v>217</v>
      </c>
      <c r="E16" s="102">
        <v>864</v>
      </c>
      <c r="F16" s="102">
        <v>211</v>
      </c>
      <c r="G16" s="102">
        <v>86</v>
      </c>
      <c r="H16" s="102">
        <v>373</v>
      </c>
      <c r="I16" s="102">
        <v>367</v>
      </c>
      <c r="J16" s="102">
        <v>124</v>
      </c>
      <c r="K16" s="102">
        <v>228</v>
      </c>
      <c r="L16" s="102">
        <v>12</v>
      </c>
      <c r="M16" s="102">
        <v>114</v>
      </c>
      <c r="N16" s="4"/>
    </row>
    <row r="17" spans="1:14" ht="3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4"/>
    </row>
    <row r="18" spans="1:14" ht="48" customHeight="1">
      <c r="A18" s="38" t="s">
        <v>18</v>
      </c>
      <c r="B18" s="59">
        <f aca="true" t="shared" si="1" ref="B18:M18">B14+B16</f>
        <v>2725</v>
      </c>
      <c r="C18" s="59">
        <f t="shared" si="1"/>
        <v>1392</v>
      </c>
      <c r="D18" s="59">
        <f t="shared" si="1"/>
        <v>414</v>
      </c>
      <c r="E18" s="59">
        <f t="shared" si="1"/>
        <v>2289</v>
      </c>
      <c r="F18" s="59">
        <f t="shared" si="1"/>
        <v>488</v>
      </c>
      <c r="G18" s="59">
        <f t="shared" si="1"/>
        <v>208</v>
      </c>
      <c r="H18" s="59">
        <f t="shared" si="1"/>
        <v>1319</v>
      </c>
      <c r="I18" s="59">
        <f t="shared" si="1"/>
        <v>923</v>
      </c>
      <c r="J18" s="59">
        <f t="shared" si="1"/>
        <v>548</v>
      </c>
      <c r="K18" s="59">
        <f t="shared" si="1"/>
        <v>542</v>
      </c>
      <c r="L18" s="59">
        <f t="shared" si="1"/>
        <v>18</v>
      </c>
      <c r="M18" s="59">
        <f t="shared" si="1"/>
        <v>192</v>
      </c>
      <c r="N18" s="4"/>
    </row>
    <row r="19" spans="1:12" ht="31.5" customHeight="1">
      <c r="A19" s="193" t="s">
        <v>79</v>
      </c>
      <c r="B19" s="193"/>
      <c r="C19" s="193"/>
      <c r="D19" s="193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8"/>
      <c r="B20" s="18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K18" sqref="K18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4" t="s">
        <v>93</v>
      </c>
      <c r="C3" s="194"/>
      <c r="D3" s="194"/>
      <c r="E3" s="194"/>
      <c r="F3" s="194"/>
      <c r="G3" s="194"/>
      <c r="H3" s="19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1" t="s">
        <v>19</v>
      </c>
      <c r="C5" s="195" t="s">
        <v>96</v>
      </c>
      <c r="D5" s="195"/>
      <c r="E5" s="195" t="s">
        <v>118</v>
      </c>
      <c r="F5" s="195"/>
      <c r="G5" s="190" t="s">
        <v>97</v>
      </c>
      <c r="H5" s="192"/>
      <c r="I5" s="23"/>
      <c r="J5" s="23"/>
    </row>
    <row r="6" spans="2:9" ht="33.75" customHeight="1">
      <c r="B6" s="181"/>
      <c r="C6" s="92" t="s">
        <v>2</v>
      </c>
      <c r="D6" s="92" t="s">
        <v>20</v>
      </c>
      <c r="E6" s="92" t="s">
        <v>2</v>
      </c>
      <c r="F6" s="92" t="s">
        <v>20</v>
      </c>
      <c r="G6" s="92" t="s">
        <v>21</v>
      </c>
      <c r="H6" s="92" t="s">
        <v>22</v>
      </c>
      <c r="I6" s="24"/>
    </row>
    <row r="7" spans="2:8" ht="21" customHeight="1">
      <c r="B7" s="25" t="s">
        <v>5</v>
      </c>
      <c r="C7" s="25">
        <v>174</v>
      </c>
      <c r="D7" s="25">
        <v>22</v>
      </c>
      <c r="E7" s="25">
        <v>152</v>
      </c>
      <c r="F7" s="25">
        <v>13</v>
      </c>
      <c r="G7" s="60">
        <f aca="true" t="shared" si="0" ref="G7:H16">E7/C7</f>
        <v>0.8735632183908046</v>
      </c>
      <c r="H7" s="60">
        <f t="shared" si="0"/>
        <v>0.5909090909090909</v>
      </c>
    </row>
    <row r="8" spans="2:8" ht="21" customHeight="1">
      <c r="B8" s="25" t="s">
        <v>6</v>
      </c>
      <c r="C8" s="25">
        <v>158</v>
      </c>
      <c r="D8" s="25">
        <v>25</v>
      </c>
      <c r="E8" s="25">
        <v>125</v>
      </c>
      <c r="F8" s="25">
        <v>17</v>
      </c>
      <c r="G8" s="60">
        <f t="shared" si="0"/>
        <v>0.7911392405063291</v>
      </c>
      <c r="H8" s="60">
        <f t="shared" si="0"/>
        <v>0.68</v>
      </c>
    </row>
    <row r="9" spans="2:8" ht="21" customHeight="1">
      <c r="B9" s="25" t="s">
        <v>7</v>
      </c>
      <c r="C9" s="25">
        <v>117</v>
      </c>
      <c r="D9" s="25">
        <v>16</v>
      </c>
      <c r="E9" s="25">
        <v>100</v>
      </c>
      <c r="F9" s="25">
        <v>15</v>
      </c>
      <c r="G9" s="60">
        <f t="shared" si="0"/>
        <v>0.8547008547008547</v>
      </c>
      <c r="H9" s="60">
        <f t="shared" si="0"/>
        <v>0.9375</v>
      </c>
    </row>
    <row r="10" spans="2:8" ht="21" customHeight="1">
      <c r="B10" s="25" t="s">
        <v>8</v>
      </c>
      <c r="C10" s="25">
        <v>321</v>
      </c>
      <c r="D10" s="25">
        <v>38</v>
      </c>
      <c r="E10" s="25">
        <v>289</v>
      </c>
      <c r="F10" s="25">
        <v>38</v>
      </c>
      <c r="G10" s="60">
        <f t="shared" si="0"/>
        <v>0.9003115264797508</v>
      </c>
      <c r="H10" s="60">
        <f t="shared" si="0"/>
        <v>1</v>
      </c>
    </row>
    <row r="11" spans="2:8" ht="21" customHeight="1">
      <c r="B11" s="25" t="s">
        <v>9</v>
      </c>
      <c r="C11" s="25">
        <v>341</v>
      </c>
      <c r="D11" s="25">
        <v>35</v>
      </c>
      <c r="E11" s="25">
        <v>343</v>
      </c>
      <c r="F11" s="25">
        <v>38</v>
      </c>
      <c r="G11" s="60">
        <f t="shared" si="0"/>
        <v>1.0058651026392962</v>
      </c>
      <c r="H11" s="60">
        <f t="shared" si="0"/>
        <v>1.0857142857142856</v>
      </c>
    </row>
    <row r="12" spans="2:8" ht="21" customHeight="1">
      <c r="B12" s="25" t="s">
        <v>10</v>
      </c>
      <c r="C12" s="25">
        <v>144</v>
      </c>
      <c r="D12" s="25">
        <v>16</v>
      </c>
      <c r="E12" s="25">
        <v>109</v>
      </c>
      <c r="F12" s="25">
        <v>16</v>
      </c>
      <c r="G12" s="60">
        <f t="shared" si="0"/>
        <v>0.7569444444444444</v>
      </c>
      <c r="H12" s="60">
        <f t="shared" si="0"/>
        <v>1</v>
      </c>
    </row>
    <row r="13" spans="2:8" ht="21" customHeight="1">
      <c r="B13" s="25" t="s">
        <v>11</v>
      </c>
      <c r="C13" s="25">
        <v>224</v>
      </c>
      <c r="D13" s="25">
        <v>28</v>
      </c>
      <c r="E13" s="25">
        <v>208</v>
      </c>
      <c r="F13" s="25">
        <v>27</v>
      </c>
      <c r="G13" s="60">
        <f t="shared" si="0"/>
        <v>0.9285714285714286</v>
      </c>
      <c r="H13" s="60">
        <f t="shared" si="0"/>
        <v>0.9642857142857143</v>
      </c>
    </row>
    <row r="14" spans="2:8" ht="21" customHeight="1">
      <c r="B14" s="25" t="s">
        <v>12</v>
      </c>
      <c r="C14" s="25">
        <v>166</v>
      </c>
      <c r="D14" s="25">
        <v>13</v>
      </c>
      <c r="E14" s="25">
        <v>156</v>
      </c>
      <c r="F14" s="25">
        <v>15</v>
      </c>
      <c r="G14" s="60">
        <f t="shared" si="0"/>
        <v>0.9397590361445783</v>
      </c>
      <c r="H14" s="60">
        <f t="shared" si="0"/>
        <v>1.1538461538461537</v>
      </c>
    </row>
    <row r="15" spans="2:8" ht="21" customHeight="1">
      <c r="B15" s="25" t="s">
        <v>13</v>
      </c>
      <c r="C15" s="25">
        <v>150</v>
      </c>
      <c r="D15" s="25">
        <v>17</v>
      </c>
      <c r="E15" s="25">
        <v>156</v>
      </c>
      <c r="F15" s="25">
        <v>18</v>
      </c>
      <c r="G15" s="60">
        <f t="shared" si="0"/>
        <v>1.04</v>
      </c>
      <c r="H15" s="60">
        <f t="shared" si="0"/>
        <v>1.0588235294117647</v>
      </c>
    </row>
    <row r="16" spans="2:8" ht="31.5" customHeight="1">
      <c r="B16" s="112" t="s">
        <v>23</v>
      </c>
      <c r="C16" s="111">
        <f>SUM(C7:C15)</f>
        <v>1795</v>
      </c>
      <c r="D16" s="111">
        <f>SUM(D7:D15)</f>
        <v>210</v>
      </c>
      <c r="E16" s="111">
        <f>SUM(E7:E15)</f>
        <v>1638</v>
      </c>
      <c r="F16" s="111">
        <f>SUM(F7:F15)</f>
        <v>197</v>
      </c>
      <c r="G16" s="113">
        <f t="shared" si="0"/>
        <v>0.9125348189415042</v>
      </c>
      <c r="H16" s="113">
        <f t="shared" si="0"/>
        <v>0.9380952380952381</v>
      </c>
    </row>
    <row r="17" spans="2:8" ht="3.75" customHeight="1">
      <c r="B17" s="62"/>
      <c r="C17" s="62"/>
      <c r="D17" s="62"/>
      <c r="E17" s="62"/>
      <c r="F17" s="62"/>
      <c r="G17" s="85"/>
      <c r="H17" s="85"/>
    </row>
    <row r="18" spans="2:8" ht="31.5" customHeight="1">
      <c r="B18" s="103" t="s">
        <v>24</v>
      </c>
      <c r="C18" s="102">
        <v>1221</v>
      </c>
      <c r="D18" s="104">
        <v>216</v>
      </c>
      <c r="E18" s="102">
        <v>1087</v>
      </c>
      <c r="F18" s="104">
        <v>217</v>
      </c>
      <c r="G18" s="105">
        <f>E18/C18</f>
        <v>0.8902538902538902</v>
      </c>
      <c r="H18" s="105">
        <f>F18/D18</f>
        <v>1.0046296296296295</v>
      </c>
    </row>
    <row r="19" spans="2:8" ht="4.5" customHeight="1">
      <c r="B19" s="62"/>
      <c r="C19" s="62"/>
      <c r="D19" s="62"/>
      <c r="E19" s="62"/>
      <c r="F19" s="62"/>
      <c r="G19" s="85"/>
      <c r="H19" s="85"/>
    </row>
    <row r="20" spans="2:8" ht="33.75" customHeight="1">
      <c r="B20" s="38" t="s">
        <v>25</v>
      </c>
      <c r="C20" s="59">
        <f>C16+C18</f>
        <v>3016</v>
      </c>
      <c r="D20" s="59">
        <f>D16+D18</f>
        <v>426</v>
      </c>
      <c r="E20" s="59">
        <f>E16+E18</f>
        <v>2725</v>
      </c>
      <c r="F20" s="59">
        <f>F16+F18</f>
        <v>414</v>
      </c>
      <c r="G20" s="61">
        <f>E20/C20</f>
        <v>0.9035145888594165</v>
      </c>
      <c r="H20" s="61">
        <f>F20/D20</f>
        <v>0.971830985915493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200" t="s">
        <v>28</v>
      </c>
      <c r="J1" s="200"/>
      <c r="K1" s="200"/>
      <c r="L1" s="31"/>
    </row>
    <row r="2" spans="1:11" s="29" customFormat="1" ht="30" customHeight="1">
      <c r="A2" s="174" t="s">
        <v>98</v>
      </c>
      <c r="B2" s="174"/>
      <c r="C2" s="174"/>
      <c r="D2" s="174"/>
      <c r="E2" s="174"/>
      <c r="F2" s="201"/>
      <c r="G2" s="201"/>
      <c r="H2" s="201"/>
      <c r="I2" s="201"/>
      <c r="J2" s="201"/>
      <c r="K2" s="201"/>
    </row>
    <row r="3" spans="1:11" ht="21" customHeight="1">
      <c r="A3" s="196" t="s">
        <v>29</v>
      </c>
      <c r="B3" s="196"/>
      <c r="C3" s="196"/>
      <c r="D3" s="196"/>
      <c r="E3" s="199" t="s">
        <v>110</v>
      </c>
      <c r="F3" s="63"/>
      <c r="G3" s="197" t="s">
        <v>30</v>
      </c>
      <c r="H3" s="197"/>
      <c r="I3" s="197"/>
      <c r="J3" s="197"/>
      <c r="K3" s="199" t="s">
        <v>111</v>
      </c>
    </row>
    <row r="4" spans="1:11" ht="19.5" customHeight="1">
      <c r="A4" s="202" t="s">
        <v>81</v>
      </c>
      <c r="B4" s="202" t="s">
        <v>2</v>
      </c>
      <c r="C4" s="196" t="s">
        <v>85</v>
      </c>
      <c r="D4" s="196"/>
      <c r="E4" s="199"/>
      <c r="F4" s="63"/>
      <c r="G4" s="198" t="s">
        <v>81</v>
      </c>
      <c r="H4" s="198" t="s">
        <v>2</v>
      </c>
      <c r="I4" s="197" t="s">
        <v>80</v>
      </c>
      <c r="J4" s="197"/>
      <c r="K4" s="199"/>
    </row>
    <row r="5" spans="1:11" ht="15.75" customHeight="1">
      <c r="A5" s="202"/>
      <c r="B5" s="202"/>
      <c r="C5" s="135" t="s">
        <v>83</v>
      </c>
      <c r="D5" s="101" t="s">
        <v>82</v>
      </c>
      <c r="E5" s="199"/>
      <c r="F5" s="63"/>
      <c r="G5" s="198"/>
      <c r="H5" s="198"/>
      <c r="I5" s="110" t="s">
        <v>84</v>
      </c>
      <c r="J5" s="110" t="s">
        <v>82</v>
      </c>
      <c r="K5" s="199"/>
    </row>
    <row r="6" spans="1:11" ht="27.75" customHeight="1">
      <c r="A6" s="156" t="s">
        <v>92</v>
      </c>
      <c r="B6" s="157">
        <v>1221</v>
      </c>
      <c r="C6" s="158">
        <v>216</v>
      </c>
      <c r="D6" s="161">
        <f aca="true" t="shared" si="0" ref="D6:D12">C6/B6%</f>
        <v>17.69041769041769</v>
      </c>
      <c r="E6" s="136">
        <v>3.6</v>
      </c>
      <c r="F6" s="64"/>
      <c r="G6" s="156" t="s">
        <v>92</v>
      </c>
      <c r="H6" s="159">
        <v>1795</v>
      </c>
      <c r="I6" s="160">
        <v>210</v>
      </c>
      <c r="J6" s="163">
        <f aca="true" t="shared" si="1" ref="J6:J12">I6/H6%</f>
        <v>11.6991643454039</v>
      </c>
      <c r="K6" s="136">
        <v>9.2</v>
      </c>
    </row>
    <row r="7" spans="1:11" ht="27.75" customHeight="1">
      <c r="A7" s="49" t="s">
        <v>95</v>
      </c>
      <c r="B7" s="102">
        <v>1248</v>
      </c>
      <c r="C7" s="25">
        <v>216</v>
      </c>
      <c r="D7" s="162">
        <f t="shared" si="0"/>
        <v>17.307692307692307</v>
      </c>
      <c r="E7" s="137">
        <v>3.6</v>
      </c>
      <c r="F7" s="63"/>
      <c r="G7" s="49" t="s">
        <v>95</v>
      </c>
      <c r="H7" s="111">
        <v>1828</v>
      </c>
      <c r="I7" s="138">
        <v>235</v>
      </c>
      <c r="J7" s="162">
        <f t="shared" si="1"/>
        <v>12.85557986870897</v>
      </c>
      <c r="K7" s="137">
        <v>9.3</v>
      </c>
    </row>
    <row r="8" spans="1:11" ht="27.75" customHeight="1">
      <c r="A8" s="49" t="s">
        <v>99</v>
      </c>
      <c r="B8" s="102">
        <v>1275</v>
      </c>
      <c r="C8" s="25">
        <v>202</v>
      </c>
      <c r="D8" s="162">
        <f t="shared" si="0"/>
        <v>15.843137254901961</v>
      </c>
      <c r="E8" s="137">
        <v>3.7</v>
      </c>
      <c r="F8" s="63"/>
      <c r="G8" s="49" t="s">
        <v>99</v>
      </c>
      <c r="H8" s="111">
        <v>1812</v>
      </c>
      <c r="I8" s="138">
        <v>225</v>
      </c>
      <c r="J8" s="162">
        <f t="shared" si="1"/>
        <v>12.417218543046356</v>
      </c>
      <c r="K8" s="137">
        <v>9.2</v>
      </c>
    </row>
    <row r="9" spans="1:12" ht="27.75" customHeight="1">
      <c r="A9" s="49" t="s">
        <v>100</v>
      </c>
      <c r="B9" s="102">
        <v>1120</v>
      </c>
      <c r="C9" s="25">
        <v>193</v>
      </c>
      <c r="D9" s="162">
        <f t="shared" si="0"/>
        <v>17.232142857142858</v>
      </c>
      <c r="E9" s="137">
        <v>3.3</v>
      </c>
      <c r="F9" s="63"/>
      <c r="G9" s="49" t="s">
        <v>100</v>
      </c>
      <c r="H9" s="111">
        <v>1809</v>
      </c>
      <c r="I9" s="138">
        <v>211</v>
      </c>
      <c r="J9" s="162">
        <f t="shared" si="1"/>
        <v>11.663902708678828</v>
      </c>
      <c r="K9" s="137">
        <v>9.2</v>
      </c>
      <c r="L9" s="30"/>
    </row>
    <row r="10" spans="1:12" ht="27.75" customHeight="1">
      <c r="A10" s="49" t="s">
        <v>101</v>
      </c>
      <c r="B10" s="102">
        <v>1097</v>
      </c>
      <c r="C10" s="25">
        <v>203</v>
      </c>
      <c r="D10" s="162">
        <f t="shared" si="0"/>
        <v>18.505013673655423</v>
      </c>
      <c r="E10" s="137">
        <v>3.2</v>
      </c>
      <c r="F10" s="63"/>
      <c r="G10" s="49" t="s">
        <v>101</v>
      </c>
      <c r="H10" s="111">
        <v>1732</v>
      </c>
      <c r="I10" s="138">
        <v>193</v>
      </c>
      <c r="J10" s="162">
        <f t="shared" si="1"/>
        <v>11.143187066974596</v>
      </c>
      <c r="K10" s="137">
        <v>8.8</v>
      </c>
      <c r="L10" s="30"/>
    </row>
    <row r="11" spans="1:12" ht="27.75" customHeight="1">
      <c r="A11" s="49" t="s">
        <v>102</v>
      </c>
      <c r="B11" s="102">
        <v>1080</v>
      </c>
      <c r="C11" s="25">
        <v>213</v>
      </c>
      <c r="D11" s="162">
        <f t="shared" si="0"/>
        <v>19.72222222222222</v>
      </c>
      <c r="E11" s="137">
        <v>3.1</v>
      </c>
      <c r="F11" s="63"/>
      <c r="G11" s="49" t="s">
        <v>102</v>
      </c>
      <c r="H11" s="111">
        <v>1691</v>
      </c>
      <c r="I11" s="138">
        <v>179</v>
      </c>
      <c r="J11" s="162">
        <f t="shared" si="1"/>
        <v>10.585452395032526</v>
      </c>
      <c r="K11" s="137">
        <v>8.6</v>
      </c>
      <c r="L11" s="30"/>
    </row>
    <row r="12" spans="1:12" ht="27.75" customHeight="1">
      <c r="A12" s="49" t="s">
        <v>103</v>
      </c>
      <c r="B12" s="102">
        <v>1046</v>
      </c>
      <c r="C12" s="25">
        <v>216</v>
      </c>
      <c r="D12" s="162">
        <f t="shared" si="0"/>
        <v>20.650095602294453</v>
      </c>
      <c r="E12" s="137">
        <v>3</v>
      </c>
      <c r="F12" s="63"/>
      <c r="G12" s="49" t="s">
        <v>103</v>
      </c>
      <c r="H12" s="111">
        <v>1681</v>
      </c>
      <c r="I12" s="138">
        <v>185</v>
      </c>
      <c r="J12" s="162">
        <f t="shared" si="1"/>
        <v>11.005353955978585</v>
      </c>
      <c r="K12" s="137">
        <v>8.6</v>
      </c>
      <c r="L12" s="30"/>
    </row>
    <row r="13" spans="1:12" ht="27.75" customHeight="1">
      <c r="A13" s="49" t="s">
        <v>104</v>
      </c>
      <c r="B13" s="102">
        <v>1049</v>
      </c>
      <c r="C13" s="25">
        <v>218</v>
      </c>
      <c r="D13" s="162">
        <f aca="true" t="shared" si="2" ref="D13:D18">C13/B13%</f>
        <v>20.781696854146805</v>
      </c>
      <c r="E13" s="137">
        <v>3.1</v>
      </c>
      <c r="F13" s="63"/>
      <c r="G13" s="49" t="s">
        <v>104</v>
      </c>
      <c r="H13" s="111">
        <v>1672</v>
      </c>
      <c r="I13" s="138">
        <v>201</v>
      </c>
      <c r="J13" s="162">
        <f aca="true" t="shared" si="3" ref="J13:J18">I13/H13%</f>
        <v>12.02153110047847</v>
      </c>
      <c r="K13" s="137">
        <v>8.5</v>
      </c>
      <c r="L13" s="30"/>
    </row>
    <row r="14" spans="1:12" ht="27.75" customHeight="1">
      <c r="A14" s="49" t="s">
        <v>105</v>
      </c>
      <c r="B14" s="102">
        <v>1102</v>
      </c>
      <c r="C14" s="25">
        <v>219</v>
      </c>
      <c r="D14" s="162">
        <f t="shared" si="2"/>
        <v>19.87295825771325</v>
      </c>
      <c r="E14" s="137">
        <v>3.2</v>
      </c>
      <c r="F14" s="63"/>
      <c r="G14" s="49" t="s">
        <v>105</v>
      </c>
      <c r="H14" s="111">
        <v>1638</v>
      </c>
      <c r="I14" s="138">
        <v>200</v>
      </c>
      <c r="J14" s="162">
        <f t="shared" si="3"/>
        <v>12.210012210012211</v>
      </c>
      <c r="K14" s="137">
        <v>8.3</v>
      </c>
      <c r="L14" s="30"/>
    </row>
    <row r="15" spans="1:12" ht="27.75" customHeight="1">
      <c r="A15" s="49" t="s">
        <v>106</v>
      </c>
      <c r="B15" s="102">
        <v>1087</v>
      </c>
      <c r="C15" s="25">
        <v>217</v>
      </c>
      <c r="D15" s="162">
        <f t="shared" si="2"/>
        <v>19.963201471941122</v>
      </c>
      <c r="E15" s="137"/>
      <c r="F15" s="63"/>
      <c r="G15" s="49" t="s">
        <v>106</v>
      </c>
      <c r="H15" s="111">
        <v>1638</v>
      </c>
      <c r="I15" s="138">
        <v>197</v>
      </c>
      <c r="J15" s="162">
        <f t="shared" si="3"/>
        <v>12.026862026862027</v>
      </c>
      <c r="K15" s="137"/>
      <c r="L15" s="30"/>
    </row>
    <row r="16" spans="1:12" ht="27.75" customHeight="1" hidden="1">
      <c r="A16" s="49" t="s">
        <v>107</v>
      </c>
      <c r="B16" s="102"/>
      <c r="C16" s="25"/>
      <c r="D16" s="162" t="e">
        <f t="shared" si="2"/>
        <v>#DIV/0!</v>
      </c>
      <c r="E16" s="137"/>
      <c r="F16" s="63"/>
      <c r="G16" s="49" t="s">
        <v>107</v>
      </c>
      <c r="H16" s="111"/>
      <c r="I16" s="138"/>
      <c r="J16" s="162" t="e">
        <f t="shared" si="3"/>
        <v>#DIV/0!</v>
      </c>
      <c r="K16" s="137"/>
      <c r="L16" s="30"/>
    </row>
    <row r="17" spans="1:12" ht="27.75" customHeight="1" hidden="1">
      <c r="A17" s="49" t="s">
        <v>108</v>
      </c>
      <c r="B17" s="102"/>
      <c r="C17" s="25"/>
      <c r="D17" s="162" t="e">
        <f t="shared" si="2"/>
        <v>#DIV/0!</v>
      </c>
      <c r="E17" s="137"/>
      <c r="F17" s="63"/>
      <c r="G17" s="49" t="s">
        <v>108</v>
      </c>
      <c r="H17" s="111"/>
      <c r="I17" s="138"/>
      <c r="J17" s="162" t="e">
        <f t="shared" si="3"/>
        <v>#DIV/0!</v>
      </c>
      <c r="K17" s="137"/>
      <c r="L17" s="30"/>
    </row>
    <row r="18" spans="1:13" ht="27.75" customHeight="1" hidden="1">
      <c r="A18" s="49" t="s">
        <v>109</v>
      </c>
      <c r="B18" s="102"/>
      <c r="C18" s="25"/>
      <c r="D18" s="162" t="e">
        <f t="shared" si="2"/>
        <v>#DIV/0!</v>
      </c>
      <c r="E18" s="137"/>
      <c r="F18" s="65"/>
      <c r="G18" s="49" t="s">
        <v>109</v>
      </c>
      <c r="H18" s="111"/>
      <c r="I18" s="138"/>
      <c r="J18" s="162" t="e">
        <f t="shared" si="3"/>
        <v>#DIV/0!</v>
      </c>
      <c r="K18" s="137"/>
      <c r="L18" s="2"/>
      <c r="M18" s="1"/>
    </row>
  </sheetData>
  <sheetProtection/>
  <mergeCells count="12"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  <mergeCell ref="E3:E5"/>
    <mergeCell ref="G3:J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L25" sqref="L25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200" t="s">
        <v>40</v>
      </c>
      <c r="I1" s="200"/>
    </row>
    <row r="2" spans="2:8" ht="42" customHeight="1" thickBot="1">
      <c r="B2" s="207" t="s">
        <v>119</v>
      </c>
      <c r="C2" s="207"/>
      <c r="D2" s="207"/>
      <c r="E2" s="207"/>
      <c r="F2" s="207"/>
      <c r="G2" s="207"/>
      <c r="H2" s="207"/>
    </row>
    <row r="3" spans="2:8" ht="24" customHeight="1" thickBot="1">
      <c r="B3" s="203" t="s">
        <v>73</v>
      </c>
      <c r="C3" s="208" t="s">
        <v>31</v>
      </c>
      <c r="D3" s="209"/>
      <c r="E3" s="210" t="s">
        <v>14</v>
      </c>
      <c r="F3" s="210"/>
      <c r="G3" s="211" t="s">
        <v>32</v>
      </c>
      <c r="H3" s="212"/>
    </row>
    <row r="4" spans="2:8" ht="16.5" thickBot="1">
      <c r="B4" s="205"/>
      <c r="C4" s="80" t="s">
        <v>2</v>
      </c>
      <c r="D4" s="67" t="s">
        <v>33</v>
      </c>
      <c r="E4" s="67" t="s">
        <v>2</v>
      </c>
      <c r="F4" s="67" t="s">
        <v>33</v>
      </c>
      <c r="G4" s="67" t="s">
        <v>2</v>
      </c>
      <c r="H4" s="68" t="s">
        <v>33</v>
      </c>
    </row>
    <row r="5" spans="2:8" ht="18.75" customHeight="1" thickBot="1">
      <c r="B5" s="204"/>
      <c r="C5" s="120">
        <f aca="true" t="shared" si="0" ref="C5:H5">SUM(C6:C10)</f>
        <v>2725</v>
      </c>
      <c r="D5" s="121">
        <f t="shared" si="0"/>
        <v>100</v>
      </c>
      <c r="E5" s="124">
        <f t="shared" si="0"/>
        <v>1087</v>
      </c>
      <c r="F5" s="126">
        <f t="shared" si="0"/>
        <v>100.00000000000001</v>
      </c>
      <c r="G5" s="114">
        <f t="shared" si="0"/>
        <v>1638</v>
      </c>
      <c r="H5" s="116">
        <f t="shared" si="0"/>
        <v>100</v>
      </c>
    </row>
    <row r="6" spans="2:8" ht="15.75">
      <c r="B6" s="78" t="s">
        <v>41</v>
      </c>
      <c r="C6" s="51">
        <f>E6+G6</f>
        <v>208</v>
      </c>
      <c r="D6" s="52">
        <f>C6/C5%</f>
        <v>7.63302752293578</v>
      </c>
      <c r="E6" s="51">
        <v>86</v>
      </c>
      <c r="F6" s="52">
        <f>E6/E5%</f>
        <v>7.911683532658694</v>
      </c>
      <c r="G6" s="51">
        <v>122</v>
      </c>
      <c r="H6" s="58">
        <f>G6/G5%</f>
        <v>7.448107448107448</v>
      </c>
    </row>
    <row r="7" spans="2:8" ht="15.75">
      <c r="B7" s="69" t="s">
        <v>42</v>
      </c>
      <c r="C7" s="40">
        <f>E7+G7</f>
        <v>627</v>
      </c>
      <c r="D7" s="41">
        <f>C7/C5%</f>
        <v>23.009174311926607</v>
      </c>
      <c r="E7" s="40">
        <v>266</v>
      </c>
      <c r="F7" s="41">
        <f>E7/E5%</f>
        <v>24.471021159153636</v>
      </c>
      <c r="G7" s="40">
        <v>361</v>
      </c>
      <c r="H7" s="42">
        <f>G7/G5%</f>
        <v>22.03907203907204</v>
      </c>
    </row>
    <row r="8" spans="2:8" ht="15.75">
      <c r="B8" s="69" t="s">
        <v>43</v>
      </c>
      <c r="C8" s="40">
        <f>E8+G8</f>
        <v>714</v>
      </c>
      <c r="D8" s="41">
        <f>C8/C5%</f>
        <v>26.201834862385322</v>
      </c>
      <c r="E8" s="40">
        <v>275</v>
      </c>
      <c r="F8" s="41">
        <f>E8/E5%</f>
        <v>25.29898804047838</v>
      </c>
      <c r="G8" s="40">
        <v>439</v>
      </c>
      <c r="H8" s="42">
        <f>G8/G5%</f>
        <v>26.8009768009768</v>
      </c>
    </row>
    <row r="9" spans="2:8" ht="15.75">
      <c r="B9" s="69" t="s">
        <v>44</v>
      </c>
      <c r="C9" s="40">
        <f>E9+G9</f>
        <v>491</v>
      </c>
      <c r="D9" s="41">
        <f>C9/C5%</f>
        <v>18.01834862385321</v>
      </c>
      <c r="E9" s="40">
        <v>184</v>
      </c>
      <c r="F9" s="41">
        <f>E9/E5%</f>
        <v>16.927322907083717</v>
      </c>
      <c r="G9" s="40">
        <v>307</v>
      </c>
      <c r="H9" s="42">
        <f>G9/G5%</f>
        <v>18.742368742368743</v>
      </c>
    </row>
    <row r="10" spans="2:8" ht="16.5" thickBot="1">
      <c r="B10" s="70" t="s">
        <v>45</v>
      </c>
      <c r="C10" s="43">
        <f>E10+G10</f>
        <v>685</v>
      </c>
      <c r="D10" s="44">
        <f>C10/C5%</f>
        <v>25.137614678899084</v>
      </c>
      <c r="E10" s="43">
        <v>276</v>
      </c>
      <c r="F10" s="44">
        <f>E10/E5%</f>
        <v>25.390984360625577</v>
      </c>
      <c r="G10" s="43">
        <v>409</v>
      </c>
      <c r="H10" s="45">
        <f>G10/G5%</f>
        <v>24.96947496947497</v>
      </c>
    </row>
    <row r="11" spans="2:8" ht="3.75" customHeight="1" thickBot="1">
      <c r="B11" s="71"/>
      <c r="C11" s="72"/>
      <c r="D11" s="73"/>
      <c r="E11" s="46"/>
      <c r="F11" s="73"/>
      <c r="G11" s="74"/>
      <c r="H11" s="73"/>
    </row>
    <row r="12" spans="2:8" ht="19.5" customHeight="1" thickBot="1">
      <c r="B12" s="203" t="s">
        <v>74</v>
      </c>
      <c r="C12" s="134" t="s">
        <v>2</v>
      </c>
      <c r="D12" s="130" t="s">
        <v>33</v>
      </c>
      <c r="E12" s="131" t="s">
        <v>2</v>
      </c>
      <c r="F12" s="131" t="s">
        <v>33</v>
      </c>
      <c r="G12" s="132" t="s">
        <v>2</v>
      </c>
      <c r="H12" s="133" t="s">
        <v>33</v>
      </c>
    </row>
    <row r="13" spans="2:8" ht="18.75" customHeight="1" thickBot="1">
      <c r="B13" s="204"/>
      <c r="C13" s="122">
        <f aca="true" t="shared" si="1" ref="C13:H13">SUM(C14:C18)</f>
        <v>2725</v>
      </c>
      <c r="D13" s="123">
        <f t="shared" si="1"/>
        <v>100</v>
      </c>
      <c r="E13" s="127">
        <f t="shared" si="1"/>
        <v>1087</v>
      </c>
      <c r="F13" s="128">
        <f t="shared" si="1"/>
        <v>100.00000000000001</v>
      </c>
      <c r="G13" s="117">
        <f t="shared" si="1"/>
        <v>1638</v>
      </c>
      <c r="H13" s="118">
        <f t="shared" si="1"/>
        <v>100.00000000000001</v>
      </c>
    </row>
    <row r="14" spans="2:8" ht="15.75">
      <c r="B14" s="78" t="s">
        <v>46</v>
      </c>
      <c r="C14" s="51">
        <f>E14+G14</f>
        <v>346</v>
      </c>
      <c r="D14" s="79">
        <f>C14/C13%</f>
        <v>12.697247706422019</v>
      </c>
      <c r="E14" s="51">
        <v>189</v>
      </c>
      <c r="F14" s="52">
        <f>E14/E13%</f>
        <v>17.38730450781969</v>
      </c>
      <c r="G14" s="51">
        <v>157</v>
      </c>
      <c r="H14" s="58">
        <f>G14/G13%</f>
        <v>9.584859584859585</v>
      </c>
    </row>
    <row r="15" spans="2:8" ht="15" customHeight="1">
      <c r="B15" s="69" t="s">
        <v>47</v>
      </c>
      <c r="C15" s="40">
        <f>E15+G15</f>
        <v>537</v>
      </c>
      <c r="D15" s="47">
        <f>C15/C13%</f>
        <v>19.706422018348626</v>
      </c>
      <c r="E15" s="40">
        <v>255</v>
      </c>
      <c r="F15" s="41">
        <f>E15/E13%</f>
        <v>23.4590616375345</v>
      </c>
      <c r="G15" s="40">
        <v>282</v>
      </c>
      <c r="H15" s="42">
        <f>G15/G13%</f>
        <v>17.21611721611722</v>
      </c>
    </row>
    <row r="16" spans="2:8" ht="15.75">
      <c r="B16" s="69" t="s">
        <v>48</v>
      </c>
      <c r="C16" s="40">
        <f>E16+G16</f>
        <v>245</v>
      </c>
      <c r="D16" s="47">
        <f>C16/C13%</f>
        <v>8.990825688073395</v>
      </c>
      <c r="E16" s="40">
        <v>101</v>
      </c>
      <c r="F16" s="41">
        <f>E16/E13%</f>
        <v>9.291628334866607</v>
      </c>
      <c r="G16" s="40">
        <v>144</v>
      </c>
      <c r="H16" s="42">
        <f>G16/G13%</f>
        <v>8.791208791208792</v>
      </c>
    </row>
    <row r="17" spans="2:8" ht="15.75">
      <c r="B17" s="69" t="s">
        <v>49</v>
      </c>
      <c r="C17" s="40">
        <f>E17+G17</f>
        <v>742</v>
      </c>
      <c r="D17" s="47">
        <f>C17/C13%</f>
        <v>27.229357798165136</v>
      </c>
      <c r="E17" s="40">
        <v>279</v>
      </c>
      <c r="F17" s="41">
        <f>E17/E13%</f>
        <v>25.66697332106716</v>
      </c>
      <c r="G17" s="40">
        <v>463</v>
      </c>
      <c r="H17" s="42">
        <f>G17/G13%</f>
        <v>28.26617826617827</v>
      </c>
    </row>
    <row r="18" spans="2:8" ht="16.5" thickBot="1">
      <c r="B18" s="70" t="s">
        <v>50</v>
      </c>
      <c r="C18" s="43">
        <f>E18+G18</f>
        <v>855</v>
      </c>
      <c r="D18" s="48">
        <f>C18/C13%</f>
        <v>31.376146788990827</v>
      </c>
      <c r="E18" s="43">
        <v>263</v>
      </c>
      <c r="F18" s="44">
        <f>E18/E13%</f>
        <v>24.195032198712052</v>
      </c>
      <c r="G18" s="43">
        <v>592</v>
      </c>
      <c r="H18" s="45">
        <f>G18/G13%</f>
        <v>36.14163614163614</v>
      </c>
    </row>
    <row r="19" spans="2:8" ht="3.75" customHeight="1" thickBot="1">
      <c r="B19" s="213"/>
      <c r="C19" s="213"/>
      <c r="D19" s="213"/>
      <c r="E19" s="206"/>
      <c r="F19" s="206"/>
      <c r="G19" s="73"/>
      <c r="H19" s="73"/>
    </row>
    <row r="20" spans="2:8" ht="19.5" customHeight="1" thickBot="1">
      <c r="B20" s="203" t="s">
        <v>75</v>
      </c>
      <c r="C20" s="134" t="s">
        <v>2</v>
      </c>
      <c r="D20" s="130" t="s">
        <v>33</v>
      </c>
      <c r="E20" s="131" t="s">
        <v>2</v>
      </c>
      <c r="F20" s="131" t="s">
        <v>33</v>
      </c>
      <c r="G20" s="132" t="s">
        <v>2</v>
      </c>
      <c r="H20" s="133" t="s">
        <v>33</v>
      </c>
    </row>
    <row r="21" spans="2:8" ht="18.75" customHeight="1" thickBot="1">
      <c r="B21" s="204"/>
      <c r="C21" s="122">
        <f aca="true" t="shared" si="2" ref="C21:H21">SUM(C22:C28)</f>
        <v>2725</v>
      </c>
      <c r="D21" s="123">
        <f t="shared" si="2"/>
        <v>100</v>
      </c>
      <c r="E21" s="127">
        <f t="shared" si="2"/>
        <v>1087</v>
      </c>
      <c r="F21" s="129">
        <f t="shared" si="2"/>
        <v>100</v>
      </c>
      <c r="G21" s="117">
        <f t="shared" si="2"/>
        <v>1638</v>
      </c>
      <c r="H21" s="119">
        <f t="shared" si="2"/>
        <v>100</v>
      </c>
    </row>
    <row r="22" spans="2:8" ht="15.75">
      <c r="B22" s="78" t="s">
        <v>51</v>
      </c>
      <c r="C22" s="51">
        <f>E22+G22</f>
        <v>232</v>
      </c>
      <c r="D22" s="52">
        <f>C22/C21%</f>
        <v>8.513761467889909</v>
      </c>
      <c r="E22" s="53">
        <v>81</v>
      </c>
      <c r="F22" s="52">
        <f>E22/E21%</f>
        <v>7.451701931922724</v>
      </c>
      <c r="G22" s="51">
        <v>151</v>
      </c>
      <c r="H22" s="58">
        <f>G22/G21%</f>
        <v>9.21855921855922</v>
      </c>
    </row>
    <row r="23" spans="2:8" ht="15.75">
      <c r="B23" s="75" t="s">
        <v>52</v>
      </c>
      <c r="C23" s="40">
        <f aca="true" t="shared" si="3" ref="C23:C28">E23+G23</f>
        <v>517</v>
      </c>
      <c r="D23" s="41">
        <f>C23/C21%</f>
        <v>18.972477064220183</v>
      </c>
      <c r="E23" s="49">
        <v>208</v>
      </c>
      <c r="F23" s="41">
        <f>E23/E21%</f>
        <v>19.135234590616378</v>
      </c>
      <c r="G23" s="40">
        <v>309</v>
      </c>
      <c r="H23" s="42">
        <f>G23/G21%</f>
        <v>18.864468864468865</v>
      </c>
    </row>
    <row r="24" spans="2:8" ht="15.75">
      <c r="B24" s="75" t="s">
        <v>53</v>
      </c>
      <c r="C24" s="40">
        <f t="shared" si="3"/>
        <v>630</v>
      </c>
      <c r="D24" s="41">
        <f>C24/C21%</f>
        <v>23.119266055045873</v>
      </c>
      <c r="E24" s="49">
        <v>265</v>
      </c>
      <c r="F24" s="41">
        <f>E24/E21%</f>
        <v>24.37902483900644</v>
      </c>
      <c r="G24" s="40">
        <v>365</v>
      </c>
      <c r="H24" s="42">
        <f>G24/G21%</f>
        <v>22.283272283272286</v>
      </c>
    </row>
    <row r="25" spans="2:8" ht="15.75">
      <c r="B25" s="75" t="s">
        <v>54</v>
      </c>
      <c r="C25" s="40">
        <f t="shared" si="3"/>
        <v>441</v>
      </c>
      <c r="D25" s="41">
        <f>C25/C21%</f>
        <v>16.18348623853211</v>
      </c>
      <c r="E25" s="49">
        <v>167</v>
      </c>
      <c r="F25" s="41">
        <f>E25/E21%</f>
        <v>15.363385464581418</v>
      </c>
      <c r="G25" s="40">
        <v>274</v>
      </c>
      <c r="H25" s="42">
        <f>G25/G21%</f>
        <v>16.72771672771673</v>
      </c>
    </row>
    <row r="26" spans="2:8" ht="15.75">
      <c r="B26" s="75" t="s">
        <v>55</v>
      </c>
      <c r="C26" s="40">
        <f t="shared" si="3"/>
        <v>502</v>
      </c>
      <c r="D26" s="41">
        <f>C26/C21%</f>
        <v>18.422018348623855</v>
      </c>
      <c r="E26" s="49">
        <v>184</v>
      </c>
      <c r="F26" s="41">
        <f>E26/E21%</f>
        <v>16.927322907083717</v>
      </c>
      <c r="G26" s="40">
        <v>318</v>
      </c>
      <c r="H26" s="42">
        <f>G26/G21%</f>
        <v>19.413919413919416</v>
      </c>
    </row>
    <row r="27" spans="2:8" ht="15.75">
      <c r="B27" s="69" t="s">
        <v>56</v>
      </c>
      <c r="C27" s="40">
        <f t="shared" si="3"/>
        <v>284</v>
      </c>
      <c r="D27" s="41">
        <f>C27/C21%</f>
        <v>10.422018348623853</v>
      </c>
      <c r="E27" s="49">
        <v>119</v>
      </c>
      <c r="F27" s="41">
        <f>E27/E21%</f>
        <v>10.9475620975161</v>
      </c>
      <c r="G27" s="40">
        <v>165</v>
      </c>
      <c r="H27" s="42">
        <f>G27/G21%</f>
        <v>10.073260073260073</v>
      </c>
    </row>
    <row r="28" spans="2:8" ht="16.5" thickBot="1">
      <c r="B28" s="70" t="s">
        <v>57</v>
      </c>
      <c r="C28" s="43">
        <f t="shared" si="3"/>
        <v>119</v>
      </c>
      <c r="D28" s="44">
        <f>C28/C21%</f>
        <v>4.36697247706422</v>
      </c>
      <c r="E28" s="50">
        <v>63</v>
      </c>
      <c r="F28" s="44">
        <f>E28/E21%</f>
        <v>5.79576816927323</v>
      </c>
      <c r="G28" s="43">
        <v>56</v>
      </c>
      <c r="H28" s="45">
        <f>G28/G21%</f>
        <v>3.418803418803419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18" sqref="M18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200" t="s">
        <v>58</v>
      </c>
      <c r="I2" s="200"/>
    </row>
    <row r="3" spans="2:8" ht="44.25" customHeight="1" thickBot="1">
      <c r="B3" s="214" t="s">
        <v>120</v>
      </c>
      <c r="C3" s="214"/>
      <c r="D3" s="214"/>
      <c r="E3" s="214"/>
      <c r="F3" s="214"/>
      <c r="G3" s="214"/>
      <c r="H3" s="214"/>
    </row>
    <row r="4" spans="2:8" ht="24" customHeight="1" thickBot="1">
      <c r="B4" s="203" t="s">
        <v>76</v>
      </c>
      <c r="C4" s="215" t="s">
        <v>31</v>
      </c>
      <c r="D4" s="209"/>
      <c r="E4" s="210" t="s">
        <v>14</v>
      </c>
      <c r="F4" s="210"/>
      <c r="G4" s="211" t="s">
        <v>32</v>
      </c>
      <c r="H4" s="212"/>
    </row>
    <row r="5" spans="2:8" ht="16.5" customHeight="1" thickBot="1">
      <c r="B5" s="205"/>
      <c r="C5" s="66" t="s">
        <v>2</v>
      </c>
      <c r="D5" s="67" t="s">
        <v>33</v>
      </c>
      <c r="E5" s="67" t="s">
        <v>2</v>
      </c>
      <c r="F5" s="67" t="s">
        <v>33</v>
      </c>
      <c r="G5" s="67" t="s">
        <v>2</v>
      </c>
      <c r="H5" s="68" t="s">
        <v>33</v>
      </c>
    </row>
    <row r="6" spans="2:8" ht="25.5" customHeight="1" thickBot="1">
      <c r="B6" s="204"/>
      <c r="C6" s="120">
        <f aca="true" t="shared" si="0" ref="C6:H6">SUM(C7:C12)</f>
        <v>2725</v>
      </c>
      <c r="D6" s="121">
        <f t="shared" si="0"/>
        <v>100</v>
      </c>
      <c r="E6" s="124">
        <f t="shared" si="0"/>
        <v>1087</v>
      </c>
      <c r="F6" s="125">
        <f t="shared" si="0"/>
        <v>100.00000000000001</v>
      </c>
      <c r="G6" s="114">
        <f t="shared" si="0"/>
        <v>1638</v>
      </c>
      <c r="H6" s="115">
        <f t="shared" si="0"/>
        <v>100</v>
      </c>
    </row>
    <row r="7" spans="2:8" ht="15.75">
      <c r="B7" s="78" t="s">
        <v>34</v>
      </c>
      <c r="C7" s="51">
        <f aca="true" t="shared" si="1" ref="C7:C12">E7+G7</f>
        <v>337</v>
      </c>
      <c r="D7" s="52">
        <f>C7/C6%</f>
        <v>12.36697247706422</v>
      </c>
      <c r="E7" s="53">
        <v>185</v>
      </c>
      <c r="F7" s="41">
        <f>E7/E6%</f>
        <v>17.019319227230913</v>
      </c>
      <c r="G7" s="51">
        <v>152</v>
      </c>
      <c r="H7" s="42">
        <f>G7/G6%</f>
        <v>9.27960927960928</v>
      </c>
    </row>
    <row r="8" spans="2:8" ht="15.75">
      <c r="B8" s="75" t="s">
        <v>35</v>
      </c>
      <c r="C8" s="51">
        <f t="shared" si="1"/>
        <v>500</v>
      </c>
      <c r="D8" s="41">
        <f>C8/C6%</f>
        <v>18.34862385321101</v>
      </c>
      <c r="E8" s="49">
        <v>259</v>
      </c>
      <c r="F8" s="41">
        <f>E8/E6%</f>
        <v>23.827046918123276</v>
      </c>
      <c r="G8" s="40">
        <v>241</v>
      </c>
      <c r="H8" s="42">
        <f>G8/G6%</f>
        <v>14.713064713064714</v>
      </c>
    </row>
    <row r="9" spans="2:8" ht="15.75">
      <c r="B9" s="75" t="s">
        <v>36</v>
      </c>
      <c r="C9" s="51">
        <f t="shared" si="1"/>
        <v>403</v>
      </c>
      <c r="D9" s="41">
        <f>C9/C6%</f>
        <v>14.788990825688073</v>
      </c>
      <c r="E9" s="49">
        <v>190</v>
      </c>
      <c r="F9" s="41">
        <f>E9/E6%</f>
        <v>17.47930082796688</v>
      </c>
      <c r="G9" s="40">
        <v>213</v>
      </c>
      <c r="H9" s="42">
        <f>G9/G6%</f>
        <v>13.003663003663004</v>
      </c>
    </row>
    <row r="10" spans="2:8" ht="15.75">
      <c r="B10" s="75" t="s">
        <v>37</v>
      </c>
      <c r="C10" s="51">
        <f t="shared" si="1"/>
        <v>469</v>
      </c>
      <c r="D10" s="41">
        <f>C10/C6%</f>
        <v>17.211009174311926</v>
      </c>
      <c r="E10" s="49">
        <v>206</v>
      </c>
      <c r="F10" s="41">
        <f>E10/E6%</f>
        <v>18.95124195032199</v>
      </c>
      <c r="G10" s="40">
        <v>263</v>
      </c>
      <c r="H10" s="42">
        <f>G10/G6%</f>
        <v>16.056166056166056</v>
      </c>
    </row>
    <row r="11" spans="2:8" ht="15.75">
      <c r="B11" s="75" t="s">
        <v>38</v>
      </c>
      <c r="C11" s="51">
        <f t="shared" si="1"/>
        <v>412</v>
      </c>
      <c r="D11" s="41">
        <f>C11/C6%</f>
        <v>15.119266055045872</v>
      </c>
      <c r="E11" s="49">
        <v>133</v>
      </c>
      <c r="F11" s="41">
        <f>E11/E6%</f>
        <v>12.235510579576818</v>
      </c>
      <c r="G11" s="40">
        <v>279</v>
      </c>
      <c r="H11" s="42">
        <f>G11/G6%</f>
        <v>17.032967032967033</v>
      </c>
    </row>
    <row r="12" spans="2:8" ht="16.5" thickBot="1">
      <c r="B12" s="76" t="s">
        <v>39</v>
      </c>
      <c r="C12" s="54">
        <f t="shared" si="1"/>
        <v>604</v>
      </c>
      <c r="D12" s="44">
        <f>C12/C6%</f>
        <v>22.165137614678898</v>
      </c>
      <c r="E12" s="50">
        <v>114</v>
      </c>
      <c r="F12" s="44">
        <f>E12/E6%</f>
        <v>10.48758049678013</v>
      </c>
      <c r="G12" s="43">
        <v>490</v>
      </c>
      <c r="H12" s="45">
        <f>G12/G6%</f>
        <v>29.914529914529915</v>
      </c>
    </row>
    <row r="13" spans="2:8" ht="8.25" customHeight="1">
      <c r="B13" s="77"/>
      <c r="C13" s="55"/>
      <c r="D13" s="56"/>
      <c r="E13" s="57"/>
      <c r="F13" s="56"/>
      <c r="G13" s="55"/>
      <c r="H13" s="56"/>
    </row>
    <row r="14" spans="2:8" ht="29.25" customHeight="1" thickBot="1">
      <c r="B14" s="216" t="s">
        <v>112</v>
      </c>
      <c r="C14" s="216"/>
      <c r="D14" s="216"/>
      <c r="E14" s="216"/>
      <c r="F14" s="216"/>
      <c r="G14" s="216"/>
      <c r="H14" s="216"/>
    </row>
    <row r="15" spans="2:8" ht="24" customHeight="1" thickBot="1">
      <c r="B15" s="203" t="s">
        <v>76</v>
      </c>
      <c r="C15" s="215" t="s">
        <v>31</v>
      </c>
      <c r="D15" s="209"/>
      <c r="E15" s="210" t="s">
        <v>14</v>
      </c>
      <c r="F15" s="210"/>
      <c r="G15" s="211" t="s">
        <v>32</v>
      </c>
      <c r="H15" s="212"/>
    </row>
    <row r="16" spans="2:8" ht="16.5" customHeight="1" thickBot="1">
      <c r="B16" s="205"/>
      <c r="C16" s="66" t="s">
        <v>2</v>
      </c>
      <c r="D16" s="67" t="s">
        <v>33</v>
      </c>
      <c r="E16" s="67" t="s">
        <v>2</v>
      </c>
      <c r="F16" s="67" t="s">
        <v>33</v>
      </c>
      <c r="G16" s="67" t="s">
        <v>2</v>
      </c>
      <c r="H16" s="68" t="s">
        <v>33</v>
      </c>
    </row>
    <row r="17" spans="2:8" ht="25.5" customHeight="1" thickBot="1">
      <c r="B17" s="204"/>
      <c r="C17" s="93">
        <f aca="true" t="shared" si="2" ref="C17:H17">SUM(C18:C23)</f>
        <v>3016</v>
      </c>
      <c r="D17" s="94">
        <f t="shared" si="2"/>
        <v>100.00000000000001</v>
      </c>
      <c r="E17" s="95">
        <f t="shared" si="2"/>
        <v>1221</v>
      </c>
      <c r="F17" s="96">
        <f t="shared" si="2"/>
        <v>99.99999999999999</v>
      </c>
      <c r="G17" s="95">
        <f t="shared" si="2"/>
        <v>1795</v>
      </c>
      <c r="H17" s="97">
        <f t="shared" si="2"/>
        <v>100</v>
      </c>
    </row>
    <row r="18" spans="2:8" ht="15.75">
      <c r="B18" s="78" t="s">
        <v>34</v>
      </c>
      <c r="C18" s="51">
        <f aca="true" t="shared" si="3" ref="C18:C23">E18+G18</f>
        <v>314</v>
      </c>
      <c r="D18" s="52">
        <f>C18/C17%</f>
        <v>10.411140583554376</v>
      </c>
      <c r="E18" s="53">
        <v>176</v>
      </c>
      <c r="F18" s="52">
        <f>E18/E17%</f>
        <v>14.414414414414413</v>
      </c>
      <c r="G18" s="51">
        <v>138</v>
      </c>
      <c r="H18" s="58">
        <f>G18/G17%</f>
        <v>7.688022284122563</v>
      </c>
    </row>
    <row r="19" spans="2:8" ht="15.75">
      <c r="B19" s="75" t="s">
        <v>35</v>
      </c>
      <c r="C19" s="51">
        <f t="shared" si="3"/>
        <v>756</v>
      </c>
      <c r="D19" s="41">
        <f>C19/C17%</f>
        <v>25.06631299734748</v>
      </c>
      <c r="E19" s="49">
        <v>391</v>
      </c>
      <c r="F19" s="41">
        <f>E19/E17%</f>
        <v>32.02293202293202</v>
      </c>
      <c r="G19" s="40">
        <v>365</v>
      </c>
      <c r="H19" s="42">
        <f>G19/G17%</f>
        <v>20.334261838440113</v>
      </c>
    </row>
    <row r="20" spans="2:8" ht="15.75">
      <c r="B20" s="75" t="s">
        <v>36</v>
      </c>
      <c r="C20" s="51">
        <f t="shared" si="3"/>
        <v>445</v>
      </c>
      <c r="D20" s="41">
        <f>C20/C17%</f>
        <v>14.754641909814323</v>
      </c>
      <c r="E20" s="49">
        <v>217</v>
      </c>
      <c r="F20" s="41">
        <f>E20/E17%</f>
        <v>17.77231777231777</v>
      </c>
      <c r="G20" s="40">
        <v>228</v>
      </c>
      <c r="H20" s="42">
        <f>G20/G17%</f>
        <v>12.701949860724234</v>
      </c>
    </row>
    <row r="21" spans="2:8" ht="15.75">
      <c r="B21" s="75" t="s">
        <v>37</v>
      </c>
      <c r="C21" s="51">
        <f t="shared" si="3"/>
        <v>458</v>
      </c>
      <c r="D21" s="41">
        <f>C21/C17%</f>
        <v>15.185676392572944</v>
      </c>
      <c r="E21" s="49">
        <v>177</v>
      </c>
      <c r="F21" s="41">
        <f>E21/E17%</f>
        <v>14.496314496314495</v>
      </c>
      <c r="G21" s="40">
        <v>281</v>
      </c>
      <c r="H21" s="42">
        <f>G21/G17%</f>
        <v>15.654596100278551</v>
      </c>
    </row>
    <row r="22" spans="2:8" ht="15.75">
      <c r="B22" s="75" t="s">
        <v>38</v>
      </c>
      <c r="C22" s="51">
        <f t="shared" si="3"/>
        <v>396</v>
      </c>
      <c r="D22" s="41">
        <f>C22/C17%</f>
        <v>13.12997347480106</v>
      </c>
      <c r="E22" s="49">
        <v>122</v>
      </c>
      <c r="F22" s="41">
        <f>E22/E17%</f>
        <v>9.99180999180999</v>
      </c>
      <c r="G22" s="40">
        <v>274</v>
      </c>
      <c r="H22" s="42">
        <f>G22/G17%</f>
        <v>15.264623955431755</v>
      </c>
    </row>
    <row r="23" spans="2:8" ht="16.5" thickBot="1">
      <c r="B23" s="76" t="s">
        <v>39</v>
      </c>
      <c r="C23" s="54">
        <f t="shared" si="3"/>
        <v>647</v>
      </c>
      <c r="D23" s="44">
        <f>C23/C17%</f>
        <v>21.452254641909814</v>
      </c>
      <c r="E23" s="50">
        <v>138</v>
      </c>
      <c r="F23" s="44">
        <f>E23/E17%</f>
        <v>11.302211302211301</v>
      </c>
      <c r="G23" s="43">
        <v>509</v>
      </c>
      <c r="H23" s="45">
        <f>G23/G17%</f>
        <v>28.356545961002787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2018-10-08T06:52:55Z</cp:lastPrinted>
  <dcterms:created xsi:type="dcterms:W3CDTF">1997-02-26T13:46:56Z</dcterms:created>
  <dcterms:modified xsi:type="dcterms:W3CDTF">2018-10-08T06:53:43Z</dcterms:modified>
  <cp:category/>
  <cp:version/>
  <cp:contentType/>
  <cp:contentStatus/>
</cp:coreProperties>
</file>