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250" tabRatio="727" activeTab="0"/>
  </bookViews>
  <sheets>
    <sheet name="Stan I-X 2019" sheetId="1" r:id="rId1"/>
    <sheet name="Bezrobotni w szczeg. syt." sheetId="2" r:id="rId2"/>
    <sheet name="Dynamika 2019" sheetId="3" r:id="rId3"/>
    <sheet name="Stopa bezrobocia 2019" sheetId="4" r:id="rId4"/>
    <sheet name="struktura X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I-X 2019'!$A$1:$F$33</definedName>
  </definedNames>
  <calcPr fullCalcOnLoad="1"/>
</workbook>
</file>

<file path=xl/sharedStrings.xml><?xml version="1.0" encoding="utf-8"?>
<sst xmlns="http://schemas.openxmlformats.org/spreadsheetml/2006/main" count="210" uniqueCount="119">
  <si>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</si>
  <si>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</si>
  <si>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</si>
  <si>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</si>
  <si>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</si>
  <si>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</si>
  <si>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</si>
  <si>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</si>
  <si>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</si>
  <si>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</si>
  <si>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</si>
  <si>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</si>
  <si>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</si>
  <si>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</si>
  <si>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</si>
  <si>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</si>
  <si>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</si>
  <si>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</si>
  <si>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</si>
  <si>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</si>
  <si>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</si>
  <si>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</si>
  <si>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</si>
  <si>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</si>
  <si>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</si>
  <si>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</si>
  <si>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</si>
  <si>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</si>
  <si>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</si>
  <si>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</si>
  <si>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</si>
  <si>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</si>
  <si>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</si>
  <si>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</si>
  <si>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</si>
  <si>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</si>
  <si>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</si>
  <si>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</si>
  <si>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</si>
  <si>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</si>
  <si>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</si>
  <si>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</si>
  <si>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</si>
  <si>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</si>
  <si>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</si>
  <si>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</si>
  <si>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</si>
  <si>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</si>
  <si>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</si>
  <si>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</si>
  <si>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</si>
  <si>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</si>
  <si>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</si>
  <si>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</si>
  <si>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</si>
  <si>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</si>
  <si>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</si>
  <si>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</si>
  <si>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</si>
  <si>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</si>
  <si>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</si>
  <si>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</si>
  <si>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</si>
  <si>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</si>
  <si>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</si>
  <si>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</si>
  <si>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</si>
  <si>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</si>
  <si>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</si>
  <si>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</si>
  <si>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</si>
  <si>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</si>
  <si>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</si>
  <si>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</si>
  <si>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</si>
  <si>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</si>
  <si>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</si>
  <si>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</si>
  <si>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</si>
  <si>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</si>
  <si>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</si>
  <si>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</si>
  <si>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</si>
  <si>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</si>
  <si>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</si>
  <si>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</si>
  <si>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</si>
  <si>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</si>
  <si>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</si>
  <si>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</si>
  <si>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</si>
  <si>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</si>
  <si>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</si>
  <si>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</si>
  <si>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</si>
  <si>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</si>
  <si>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</si>
  <si>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</si>
  <si>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</si>
  <si>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</si>
  <si>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</si>
  <si>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</si>
  <si>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</si>
  <si>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</si>
  <si>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</si>
  <si>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</si>
  <si>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>Powiatowy                  Urząd Pracy                         w Jeleniej Górze</t>
  </si>
  <si>
    <t>Struktura bezrobotnych według czasu pozostawania bez pracy                                                                                          wg stanu na 30 września 2019 r.</t>
  </si>
  <si>
    <t>Liczba bezrobotnych                                         stan na 31 X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</si>
  <si>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I-X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</si>
  <si>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I-X 2019 </t>
    </r>
  </si>
  <si>
    <t>Bezrobotni  zarejestrowani                                        stan na 31 X 2019 r.</t>
  </si>
  <si>
    <t>Bezrobotni zarejestrowani                                     wg stanu na  31 X 2019 r.</t>
  </si>
  <si>
    <t xml:space="preserve">Struktura bezrobotnych według wieku, poziomu wykształcenia, stażu pracy,                                              wg stanu na 31 października 2019 r. </t>
  </si>
  <si>
    <t xml:space="preserve">Stopa bezrobocia w grudniu 2018 roku i w poszczególnych miesiącach 2019 roku*                                                                           </t>
  </si>
  <si>
    <t>*dane uwzględniają korektę stopy bezrobocia ogłoszoną w październiku 2019 r.</t>
  </si>
  <si>
    <t>Stopa bezrobocia - stan na koniec września 2019 r.</t>
  </si>
  <si>
    <t>Powiatowy Urząd Pracy                        w Jeleniej Górze</t>
  </si>
  <si>
    <t>Polska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</si>
</sst>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8000"/>
      <name val="Times New Roman"/>
      <family val="1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CD3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32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67" fontId="9" fillId="35" borderId="10" xfId="0" applyNumberFormat="1" applyFont="1" applyFill="1" applyBorder="1" applyAlignment="1">
      <alignment horizontal="center" vertical="center"/>
    </xf>
    <xf numFmtId="167" fontId="6" fillId="3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right" vertical="center"/>
    </xf>
    <xf numFmtId="3" fontId="67" fillId="33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3" fontId="67" fillId="34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167" fontId="67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3" fontId="6" fillId="36" borderId="12" xfId="0" applyNumberFormat="1" applyFont="1" applyFill="1" applyBorder="1" applyAlignment="1">
      <alignment horizontal="center" vertical="center"/>
    </xf>
    <xf numFmtId="168" fontId="6" fillId="36" borderId="13" xfId="0" applyNumberFormat="1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68" fontId="6" fillId="35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168" fontId="6" fillId="37" borderId="14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167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3" fontId="6" fillId="36" borderId="24" xfId="0" applyNumberFormat="1" applyFont="1" applyFill="1" applyBorder="1" applyAlignment="1">
      <alignment horizontal="center" vertical="center"/>
    </xf>
    <xf numFmtId="168" fontId="6" fillId="36" borderId="25" xfId="0" applyNumberFormat="1" applyFont="1" applyFill="1" applyBorder="1" applyAlignment="1">
      <alignment horizontal="center" vertical="center"/>
    </xf>
    <xf numFmtId="3" fontId="6" fillId="35" borderId="25" xfId="0" applyNumberFormat="1" applyFont="1" applyFill="1" applyBorder="1" applyAlignment="1">
      <alignment horizontal="center" vertical="center"/>
    </xf>
    <xf numFmtId="168" fontId="6" fillId="35" borderId="25" xfId="0" applyNumberFormat="1" applyFont="1" applyFill="1" applyBorder="1" applyAlignment="1">
      <alignment horizontal="center" vertical="center"/>
    </xf>
    <xf numFmtId="3" fontId="6" fillId="37" borderId="25" xfId="0" applyNumberFormat="1" applyFont="1" applyFill="1" applyBorder="1" applyAlignment="1">
      <alignment horizontal="center" vertical="center"/>
    </xf>
    <xf numFmtId="168" fontId="6" fillId="37" borderId="26" xfId="0" applyNumberFormat="1" applyFont="1" applyFill="1" applyBorder="1" applyAlignment="1">
      <alignment horizontal="center" vertical="center"/>
    </xf>
    <xf numFmtId="168" fontId="6" fillId="0" borderId="19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22" xfId="0" applyNumberFormat="1" applyFont="1" applyBorder="1" applyAlignment="1">
      <alignment horizontal="center" vertical="center"/>
    </xf>
    <xf numFmtId="167" fontId="6" fillId="35" borderId="25" xfId="0" applyNumberFormat="1" applyFont="1" applyFill="1" applyBorder="1" applyAlignment="1">
      <alignment horizontal="center" vertical="center"/>
    </xf>
    <xf numFmtId="167" fontId="6" fillId="37" borderId="26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7" fontId="6" fillId="35" borderId="13" xfId="0" applyNumberFormat="1" applyFont="1" applyFill="1" applyBorder="1" applyAlignment="1">
      <alignment horizontal="center" vertical="center"/>
    </xf>
    <xf numFmtId="167" fontId="6" fillId="37" borderId="14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3" fontId="6" fillId="38" borderId="12" xfId="0" applyNumberFormat="1" applyFont="1" applyFill="1" applyBorder="1" applyAlignment="1">
      <alignment horizontal="center" vertical="center"/>
    </xf>
    <xf numFmtId="168" fontId="6" fillId="38" borderId="13" xfId="0" applyNumberFormat="1" applyFont="1" applyFill="1" applyBorder="1" applyAlignment="1">
      <alignment horizontal="center" vertical="center"/>
    </xf>
    <xf numFmtId="3" fontId="6" fillId="38" borderId="13" xfId="0" applyNumberFormat="1" applyFont="1" applyFill="1" applyBorder="1" applyAlignment="1">
      <alignment horizontal="center" vertical="center"/>
    </xf>
    <xf numFmtId="167" fontId="6" fillId="38" borderId="13" xfId="0" applyNumberFormat="1" applyFont="1" applyFill="1" applyBorder="1" applyAlignment="1">
      <alignment horizontal="center" vertical="center"/>
    </xf>
    <xf numFmtId="167" fontId="6" fillId="38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2" borderId="27" xfId="0" applyNumberFormat="1" applyFont="1" applyFill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66" fontId="10" fillId="0" borderId="28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3" fontId="68" fillId="35" borderId="10" xfId="0" applyNumberFormat="1" applyFont="1" applyFill="1" applyBorder="1" applyAlignment="1">
      <alignment horizontal="center" vertical="center"/>
    </xf>
    <xf numFmtId="3" fontId="68" fillId="35" borderId="28" xfId="0" applyNumberFormat="1" applyFont="1" applyFill="1" applyBorder="1" applyAlignment="1">
      <alignment horizontal="center" vertical="center"/>
    </xf>
    <xf numFmtId="166" fontId="10" fillId="35" borderId="28" xfId="0" applyNumberFormat="1" applyFont="1" applyFill="1" applyBorder="1" applyAlignment="1">
      <alignment horizontal="center" vertical="center"/>
    </xf>
    <xf numFmtId="166" fontId="10" fillId="40" borderId="10" xfId="0" applyNumberFormat="1" applyFont="1" applyFill="1" applyBorder="1" applyAlignment="1">
      <alignment horizontal="center" vertical="center"/>
    </xf>
    <xf numFmtId="0" fontId="68" fillId="32" borderId="10" xfId="0" applyFont="1" applyFill="1" applyBorder="1" applyAlignment="1">
      <alignment horizontal="center" vertical="center"/>
    </xf>
    <xf numFmtId="3" fontId="68" fillId="32" borderId="10" xfId="0" applyNumberFormat="1" applyFont="1" applyFill="1" applyBorder="1" applyAlignment="1">
      <alignment horizontal="center" vertical="center"/>
    </xf>
    <xf numFmtId="3" fontId="68" fillId="32" borderId="28" xfId="0" applyNumberFormat="1" applyFont="1" applyFill="1" applyBorder="1" applyAlignment="1">
      <alignment horizontal="center" vertical="center"/>
    </xf>
    <xf numFmtId="166" fontId="68" fillId="32" borderId="28" xfId="0" applyNumberFormat="1" applyFont="1" applyFill="1" applyBorder="1" applyAlignment="1">
      <alignment horizontal="center" vertical="center"/>
    </xf>
    <xf numFmtId="166" fontId="68" fillId="32" borderId="10" xfId="0" applyNumberFormat="1" applyFont="1" applyFill="1" applyBorder="1" applyAlignment="1">
      <alignment horizontal="center" vertical="center"/>
    </xf>
    <xf numFmtId="166" fontId="10" fillId="41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6" fontId="10" fillId="0" borderId="10" xfId="0" applyNumberFormat="1" applyFont="1" applyBorder="1" applyAlignment="1">
      <alignment horizontal="center" vertical="center"/>
    </xf>
    <xf numFmtId="166" fontId="10" fillId="34" borderId="10" xfId="0" applyNumberFormat="1" applyFont="1" applyFill="1" applyBorder="1" applyAlignment="1">
      <alignment horizontal="center" vertical="center"/>
    </xf>
    <xf numFmtId="166" fontId="10" fillId="33" borderId="10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1" fillId="0" borderId="0" xfId="0" applyFont="1" applyAlignment="1">
      <alignment horizontal="center"/>
    </xf>
    <xf numFmtId="0" fontId="10" fillId="41" borderId="27" xfId="0" applyFont="1" applyFill="1" applyBorder="1" applyAlignment="1">
      <alignment horizontal="center" vertical="center"/>
    </xf>
    <xf numFmtId="0" fontId="10" fillId="41" borderId="2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/>
    </xf>
    <xf numFmtId="0" fontId="6" fillId="42" borderId="27" xfId="0" applyFont="1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center" vertical="center" wrapText="1"/>
    </xf>
    <xf numFmtId="0" fontId="6" fillId="42" borderId="28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6" fillId="4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O32" sqref="O32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4" t="s">
        <v>20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4" t="s">
        <v>71</v>
      </c>
      <c r="B3" s="174"/>
      <c r="C3" s="174"/>
      <c r="D3" s="174"/>
      <c r="E3" s="174"/>
    </row>
    <row r="4" spans="1:5" ht="4.5" customHeight="1">
      <c r="A4" s="1"/>
      <c r="B4" s="1"/>
      <c r="C4" s="1"/>
      <c r="D4" s="1"/>
      <c r="E4" s="1"/>
    </row>
    <row r="5" spans="1:5" ht="35.25" customHeight="1">
      <c r="A5" s="175" t="s">
        <v>0</v>
      </c>
      <c r="B5" s="175" t="s">
        <v>1</v>
      </c>
      <c r="C5" s="175"/>
      <c r="D5" s="175" t="s">
        <v>105</v>
      </c>
      <c r="E5" s="175"/>
    </row>
    <row r="6" spans="1:5" ht="25.5" customHeight="1">
      <c r="A6" s="175"/>
      <c r="B6" s="119" t="s">
        <v>2</v>
      </c>
      <c r="C6" s="120" t="s">
        <v>82</v>
      </c>
      <c r="D6" s="120" t="s">
        <v>81</v>
      </c>
      <c r="E6" s="121" t="s">
        <v>3</v>
      </c>
    </row>
    <row r="7" spans="1:5" s="3" customFormat="1" ht="27" customHeight="1">
      <c r="A7" s="143" t="s">
        <v>85</v>
      </c>
      <c r="B7" s="144">
        <v>3016</v>
      </c>
      <c r="C7" s="145">
        <v>426</v>
      </c>
      <c r="D7" s="146">
        <f>B7/B8</f>
        <v>1.0248046211348965</v>
      </c>
      <c r="E7" s="147">
        <f>+C7/C8</f>
        <v>1.0757575757575757</v>
      </c>
    </row>
    <row r="8" spans="1:5" s="3" customFormat="1" ht="27" customHeight="1">
      <c r="A8" s="148" t="s">
        <v>87</v>
      </c>
      <c r="B8" s="149">
        <v>2943</v>
      </c>
      <c r="C8" s="150">
        <v>396</v>
      </c>
      <c r="D8" s="151">
        <v>1</v>
      </c>
      <c r="E8" s="152">
        <v>1</v>
      </c>
    </row>
    <row r="9" spans="1:5" ht="28.5" customHeight="1">
      <c r="A9" s="153" t="s">
        <v>101</v>
      </c>
      <c r="B9" s="154">
        <v>2588</v>
      </c>
      <c r="C9" s="155">
        <v>356</v>
      </c>
      <c r="D9" s="156">
        <f>B9/B8</f>
        <v>0.8793747876316683</v>
      </c>
      <c r="E9" s="157">
        <f>C9/C8</f>
        <v>0.898989898989899</v>
      </c>
    </row>
    <row r="10" spans="1:6" ht="2.25" customHeight="1">
      <c r="A10" s="179"/>
      <c r="B10" s="179"/>
      <c r="C10" s="179"/>
      <c r="D10" s="179"/>
      <c r="E10" s="179"/>
      <c r="F10" s="4"/>
    </row>
    <row r="11" spans="1:5" ht="34.5" customHeight="1">
      <c r="A11" s="180" t="s">
        <v>4</v>
      </c>
      <c r="B11" s="175" t="s">
        <v>108</v>
      </c>
      <c r="C11" s="175"/>
      <c r="D11" s="177" t="s">
        <v>109</v>
      </c>
      <c r="E11" s="176" t="s">
        <v>110</v>
      </c>
    </row>
    <row r="12" spans="1:5" ht="30.75" customHeight="1">
      <c r="A12" s="180"/>
      <c r="B12" s="117" t="s">
        <v>2</v>
      </c>
      <c r="C12" s="118" t="s">
        <v>80</v>
      </c>
      <c r="D12" s="178"/>
      <c r="E12" s="177"/>
    </row>
    <row r="13" spans="1:7" ht="18">
      <c r="A13" s="57" t="s">
        <v>5</v>
      </c>
      <c r="B13" s="129">
        <v>134</v>
      </c>
      <c r="C13" s="129">
        <v>19</v>
      </c>
      <c r="D13" s="132">
        <v>220</v>
      </c>
      <c r="E13" s="133">
        <v>67</v>
      </c>
      <c r="F13" s="5"/>
      <c r="G13" s="6"/>
    </row>
    <row r="14" spans="1:7" ht="18">
      <c r="A14" s="57" t="s">
        <v>6</v>
      </c>
      <c r="B14" s="129">
        <v>164</v>
      </c>
      <c r="C14" s="129">
        <v>18</v>
      </c>
      <c r="D14" s="132">
        <v>58</v>
      </c>
      <c r="E14" s="133">
        <v>77</v>
      </c>
      <c r="G14" s="6"/>
    </row>
    <row r="15" spans="1:7" ht="18">
      <c r="A15" s="57" t="s">
        <v>7</v>
      </c>
      <c r="B15" s="129">
        <v>90</v>
      </c>
      <c r="C15" s="129">
        <v>9</v>
      </c>
      <c r="D15" s="132">
        <v>392</v>
      </c>
      <c r="E15" s="133">
        <v>47</v>
      </c>
      <c r="G15" s="6"/>
    </row>
    <row r="16" spans="1:7" ht="18">
      <c r="A16" s="57" t="s">
        <v>8</v>
      </c>
      <c r="B16" s="129">
        <v>260</v>
      </c>
      <c r="C16" s="129">
        <v>38</v>
      </c>
      <c r="D16" s="132">
        <v>135</v>
      </c>
      <c r="E16" s="133">
        <v>137</v>
      </c>
      <c r="G16" s="6"/>
    </row>
    <row r="17" spans="1:7" ht="18">
      <c r="A17" s="57" t="s">
        <v>9</v>
      </c>
      <c r="B17" s="129">
        <v>313</v>
      </c>
      <c r="C17" s="129">
        <v>27</v>
      </c>
      <c r="D17" s="132">
        <v>83</v>
      </c>
      <c r="E17" s="133">
        <v>137</v>
      </c>
      <c r="G17" s="6"/>
    </row>
    <row r="18" spans="1:7" ht="18">
      <c r="A18" s="57" t="s">
        <v>10</v>
      </c>
      <c r="B18" s="129">
        <v>124</v>
      </c>
      <c r="C18" s="129">
        <v>20</v>
      </c>
      <c r="D18" s="132">
        <v>81</v>
      </c>
      <c r="E18" s="133">
        <v>61</v>
      </c>
      <c r="G18" s="6"/>
    </row>
    <row r="19" spans="1:7" ht="18">
      <c r="A19" s="57" t="s">
        <v>11</v>
      </c>
      <c r="B19" s="129">
        <v>201</v>
      </c>
      <c r="C19" s="129">
        <v>23</v>
      </c>
      <c r="D19" s="132">
        <v>140</v>
      </c>
      <c r="E19" s="133">
        <v>105</v>
      </c>
      <c r="G19" s="6"/>
    </row>
    <row r="20" spans="1:7" ht="18">
      <c r="A20" s="57" t="s">
        <v>12</v>
      </c>
      <c r="B20" s="129">
        <v>145</v>
      </c>
      <c r="C20" s="129">
        <v>10</v>
      </c>
      <c r="D20" s="132">
        <v>64</v>
      </c>
      <c r="E20" s="133">
        <v>65</v>
      </c>
      <c r="G20" s="6"/>
    </row>
    <row r="21" spans="1:7" ht="18">
      <c r="A21" s="57" t="s">
        <v>13</v>
      </c>
      <c r="B21" s="129">
        <v>124</v>
      </c>
      <c r="C21" s="129">
        <v>13</v>
      </c>
      <c r="D21" s="132">
        <v>514</v>
      </c>
      <c r="E21" s="133">
        <v>71</v>
      </c>
      <c r="G21" s="6"/>
    </row>
    <row r="22" spans="1:7" ht="33" customHeight="1">
      <c r="A22" s="63" t="s">
        <v>26</v>
      </c>
      <c r="B22" s="134">
        <f>SUM(B13:B21)</f>
        <v>1555</v>
      </c>
      <c r="C22" s="134">
        <f>SUM(C13:C21)</f>
        <v>177</v>
      </c>
      <c r="D22" s="135">
        <f>SUM(D13:D21)</f>
        <v>1687</v>
      </c>
      <c r="E22" s="135">
        <f>SUM(E13:E21)</f>
        <v>767</v>
      </c>
      <c r="F22" s="7"/>
      <c r="G22" s="7"/>
    </row>
    <row r="23" spans="1:7" ht="3" customHeight="1">
      <c r="A23" s="8"/>
      <c r="B23" s="130"/>
      <c r="C23" s="136"/>
      <c r="D23" s="137"/>
      <c r="E23" s="136"/>
      <c r="F23" s="7"/>
      <c r="G23" s="7"/>
    </row>
    <row r="24" spans="1:7" ht="33" customHeight="1">
      <c r="A24" s="58" t="s">
        <v>14</v>
      </c>
      <c r="B24" s="138">
        <v>1033</v>
      </c>
      <c r="C24" s="139">
        <v>179</v>
      </c>
      <c r="D24" s="140">
        <v>2400</v>
      </c>
      <c r="E24" s="140">
        <v>943</v>
      </c>
      <c r="F24" s="7"/>
      <c r="G24" s="7"/>
    </row>
    <row r="25" s="9" customFormat="1" ht="3" customHeight="1"/>
    <row r="26" spans="1:7" ht="36" customHeight="1">
      <c r="A26" s="131" t="s">
        <v>117</v>
      </c>
      <c r="B26" s="141">
        <f>B22+B24</f>
        <v>2588</v>
      </c>
      <c r="C26" s="141">
        <f>C22+C24</f>
        <v>356</v>
      </c>
      <c r="D26" s="142">
        <f>D22+D24</f>
        <v>4087</v>
      </c>
      <c r="E26" s="142">
        <f>E22+E24</f>
        <v>1710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6.5">
      <c r="A28" s="166" t="s">
        <v>116</v>
      </c>
      <c r="B28" s="166"/>
      <c r="C28" s="166"/>
      <c r="D28" s="166"/>
      <c r="E28" s="166"/>
    </row>
    <row r="29" spans="1:5" ht="4.5" customHeight="1">
      <c r="A29" s="167"/>
      <c r="B29" s="167"/>
      <c r="C29" s="167"/>
      <c r="D29" s="167"/>
      <c r="E29" s="167"/>
    </row>
    <row r="30" spans="1:5" ht="29.25" customHeight="1">
      <c r="A30" s="168" t="s">
        <v>118</v>
      </c>
      <c r="B30" s="169"/>
      <c r="C30" s="158">
        <v>0.051</v>
      </c>
      <c r="D30" s="159"/>
      <c r="E30" s="160"/>
    </row>
    <row r="31" spans="1:5" ht="23.25" customHeight="1">
      <c r="A31" s="170" t="s">
        <v>55</v>
      </c>
      <c r="B31" s="171"/>
      <c r="C31" s="161">
        <v>0.046</v>
      </c>
      <c r="D31" s="159"/>
      <c r="E31" s="160"/>
    </row>
    <row r="32" spans="1:5" ht="22.5" customHeight="1">
      <c r="A32" s="172" t="s">
        <v>54</v>
      </c>
      <c r="B32" s="173"/>
      <c r="C32" s="162">
        <v>0.08</v>
      </c>
      <c r="D32" s="159"/>
      <c r="E32" s="160"/>
    </row>
    <row r="33" spans="1:5" ht="23.25" customHeight="1">
      <c r="A33" s="164" t="s">
        <v>14</v>
      </c>
      <c r="B33" s="165"/>
      <c r="C33" s="163">
        <v>0.031</v>
      </c>
      <c r="D33" s="159"/>
      <c r="E33" s="160"/>
    </row>
    <row r="34" spans="1:5" ht="16.5">
      <c r="A34" s="160"/>
      <c r="B34" s="160"/>
      <c r="C34" s="160"/>
      <c r="D34" s="160"/>
      <c r="E34" s="160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S14" sqref="S14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4" t="s">
        <v>64</v>
      </c>
    </row>
    <row r="2" spans="1:13" ht="39" customHeight="1">
      <c r="A2" s="188" t="s">
        <v>83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33.75" customHeight="1">
      <c r="A3" s="189" t="s">
        <v>53</v>
      </c>
      <c r="B3" s="190" t="s">
        <v>111</v>
      </c>
      <c r="C3" s="191"/>
      <c r="D3" s="191"/>
      <c r="E3" s="192"/>
      <c r="F3" s="190" t="s">
        <v>72</v>
      </c>
      <c r="G3" s="191"/>
      <c r="H3" s="191"/>
      <c r="I3" s="191"/>
      <c r="J3" s="191"/>
      <c r="K3" s="191"/>
      <c r="L3" s="191"/>
      <c r="M3" s="192"/>
    </row>
    <row r="4" spans="1:14" ht="71.25" customHeight="1">
      <c r="A4" s="189"/>
      <c r="B4" s="121" t="s">
        <v>2</v>
      </c>
      <c r="C4" s="121" t="s">
        <v>56</v>
      </c>
      <c r="D4" s="122" t="s">
        <v>57</v>
      </c>
      <c r="E4" s="122" t="s">
        <v>84</v>
      </c>
      <c r="F4" s="122" t="s">
        <v>65</v>
      </c>
      <c r="G4" s="122" t="s">
        <v>66</v>
      </c>
      <c r="H4" s="122" t="s">
        <v>58</v>
      </c>
      <c r="I4" s="122" t="s">
        <v>59</v>
      </c>
      <c r="J4" s="122" t="s">
        <v>60</v>
      </c>
      <c r="K4" s="122" t="s">
        <v>61</v>
      </c>
      <c r="L4" s="122" t="s">
        <v>62</v>
      </c>
      <c r="M4" s="122" t="s">
        <v>63</v>
      </c>
      <c r="N4" s="12"/>
    </row>
    <row r="5" spans="1:14" ht="19.5" customHeight="1">
      <c r="A5" s="22" t="s">
        <v>5</v>
      </c>
      <c r="B5" s="22">
        <v>134</v>
      </c>
      <c r="C5" s="22">
        <v>76</v>
      </c>
      <c r="D5" s="22">
        <v>19</v>
      </c>
      <c r="E5" s="22">
        <v>117</v>
      </c>
      <c r="F5" s="22">
        <v>17</v>
      </c>
      <c r="G5" s="22">
        <v>8</v>
      </c>
      <c r="H5" s="22">
        <v>78</v>
      </c>
      <c r="I5" s="22">
        <v>39</v>
      </c>
      <c r="J5" s="22">
        <v>13</v>
      </c>
      <c r="K5" s="22">
        <v>28</v>
      </c>
      <c r="L5" s="22">
        <v>2</v>
      </c>
      <c r="M5" s="22">
        <v>10</v>
      </c>
      <c r="N5" s="4"/>
    </row>
    <row r="6" spans="1:14" ht="19.5" customHeight="1">
      <c r="A6" s="22" t="s">
        <v>6</v>
      </c>
      <c r="B6" s="22">
        <v>164</v>
      </c>
      <c r="C6" s="22">
        <v>82</v>
      </c>
      <c r="D6" s="22">
        <v>18</v>
      </c>
      <c r="E6" s="22">
        <v>133</v>
      </c>
      <c r="F6" s="22">
        <v>40</v>
      </c>
      <c r="G6" s="22">
        <v>17</v>
      </c>
      <c r="H6" s="22">
        <v>68</v>
      </c>
      <c r="I6" s="22">
        <v>50</v>
      </c>
      <c r="J6" s="22">
        <v>29</v>
      </c>
      <c r="K6" s="56">
        <v>32</v>
      </c>
      <c r="L6" s="22">
        <v>0</v>
      </c>
      <c r="M6" s="22">
        <v>7</v>
      </c>
      <c r="N6" s="4"/>
    </row>
    <row r="7" spans="1:14" ht="19.5" customHeight="1">
      <c r="A7" s="22" t="s">
        <v>7</v>
      </c>
      <c r="B7" s="22">
        <v>90</v>
      </c>
      <c r="C7" s="22">
        <v>33</v>
      </c>
      <c r="D7" s="22">
        <v>9</v>
      </c>
      <c r="E7" s="22">
        <v>76</v>
      </c>
      <c r="F7" s="22">
        <v>9</v>
      </c>
      <c r="G7" s="22">
        <v>4</v>
      </c>
      <c r="H7" s="22">
        <v>52</v>
      </c>
      <c r="I7" s="22">
        <v>45</v>
      </c>
      <c r="J7" s="22">
        <v>10</v>
      </c>
      <c r="K7" s="56">
        <v>12</v>
      </c>
      <c r="L7" s="22">
        <v>0</v>
      </c>
      <c r="M7" s="22">
        <v>9</v>
      </c>
      <c r="N7" s="4"/>
    </row>
    <row r="8" spans="1:14" ht="19.5" customHeight="1">
      <c r="A8" s="22" t="s">
        <v>8</v>
      </c>
      <c r="B8" s="22">
        <v>260</v>
      </c>
      <c r="C8" s="22">
        <v>138</v>
      </c>
      <c r="D8" s="22">
        <v>38</v>
      </c>
      <c r="E8" s="22">
        <v>225</v>
      </c>
      <c r="F8" s="22">
        <v>35</v>
      </c>
      <c r="G8" s="22">
        <v>21</v>
      </c>
      <c r="H8" s="22">
        <v>153</v>
      </c>
      <c r="I8" s="22">
        <v>86</v>
      </c>
      <c r="J8" s="22">
        <v>63</v>
      </c>
      <c r="K8" s="56">
        <v>50</v>
      </c>
      <c r="L8" s="22">
        <v>2</v>
      </c>
      <c r="M8" s="22">
        <v>10</v>
      </c>
      <c r="N8" s="23"/>
    </row>
    <row r="9" spans="1:14" ht="19.5" customHeight="1">
      <c r="A9" s="22" t="s">
        <v>9</v>
      </c>
      <c r="B9" s="22">
        <v>313</v>
      </c>
      <c r="C9" s="22">
        <v>161</v>
      </c>
      <c r="D9" s="22">
        <v>27</v>
      </c>
      <c r="E9" s="22">
        <v>273</v>
      </c>
      <c r="F9" s="22">
        <v>41</v>
      </c>
      <c r="G9" s="22">
        <v>26</v>
      </c>
      <c r="H9" s="22">
        <v>190</v>
      </c>
      <c r="I9" s="22">
        <v>101</v>
      </c>
      <c r="J9" s="22">
        <v>90</v>
      </c>
      <c r="K9" s="56">
        <v>71</v>
      </c>
      <c r="L9" s="22">
        <v>1</v>
      </c>
      <c r="M9" s="22">
        <v>17</v>
      </c>
      <c r="N9" s="4"/>
    </row>
    <row r="10" spans="1:14" ht="19.5" customHeight="1">
      <c r="A10" s="22" t="s">
        <v>10</v>
      </c>
      <c r="B10" s="22">
        <v>124</v>
      </c>
      <c r="C10" s="22">
        <v>63</v>
      </c>
      <c r="D10" s="22">
        <v>20</v>
      </c>
      <c r="E10" s="22">
        <v>107</v>
      </c>
      <c r="F10" s="22">
        <v>26</v>
      </c>
      <c r="G10" s="22">
        <v>8</v>
      </c>
      <c r="H10" s="22">
        <v>59</v>
      </c>
      <c r="I10" s="22">
        <v>40</v>
      </c>
      <c r="J10" s="22">
        <v>24</v>
      </c>
      <c r="K10" s="56">
        <v>32</v>
      </c>
      <c r="L10" s="22">
        <v>0</v>
      </c>
      <c r="M10" s="22">
        <v>7</v>
      </c>
      <c r="N10" s="13"/>
    </row>
    <row r="11" spans="1:14" ht="19.5" customHeight="1">
      <c r="A11" s="22" t="s">
        <v>11</v>
      </c>
      <c r="B11" s="22">
        <v>201</v>
      </c>
      <c r="C11" s="22">
        <v>95</v>
      </c>
      <c r="D11" s="22">
        <v>23</v>
      </c>
      <c r="E11" s="22">
        <v>175</v>
      </c>
      <c r="F11" s="22">
        <v>28</v>
      </c>
      <c r="G11" s="22">
        <v>15</v>
      </c>
      <c r="H11" s="22">
        <v>117</v>
      </c>
      <c r="I11" s="22">
        <v>73</v>
      </c>
      <c r="J11" s="22">
        <v>53</v>
      </c>
      <c r="K11" s="22">
        <v>40</v>
      </c>
      <c r="L11" s="56">
        <v>2</v>
      </c>
      <c r="M11" s="22">
        <v>8</v>
      </c>
      <c r="N11" s="4"/>
    </row>
    <row r="12" spans="1:14" ht="19.5" customHeight="1">
      <c r="A12" s="22" t="s">
        <v>12</v>
      </c>
      <c r="B12" s="22">
        <v>145</v>
      </c>
      <c r="C12" s="22">
        <v>78</v>
      </c>
      <c r="D12" s="22">
        <v>10</v>
      </c>
      <c r="E12" s="22">
        <v>126</v>
      </c>
      <c r="F12" s="22">
        <v>30</v>
      </c>
      <c r="G12" s="22">
        <v>9</v>
      </c>
      <c r="H12" s="22">
        <v>88</v>
      </c>
      <c r="I12" s="22">
        <v>51</v>
      </c>
      <c r="J12" s="22">
        <v>34</v>
      </c>
      <c r="K12" s="56">
        <v>31</v>
      </c>
      <c r="L12" s="22">
        <v>1</v>
      </c>
      <c r="M12" s="22">
        <v>3</v>
      </c>
      <c r="N12" s="23"/>
    </row>
    <row r="13" spans="1:14" ht="19.5" customHeight="1">
      <c r="A13" s="22" t="s">
        <v>13</v>
      </c>
      <c r="B13" s="22">
        <v>124</v>
      </c>
      <c r="C13" s="22">
        <v>56</v>
      </c>
      <c r="D13" s="22">
        <v>13</v>
      </c>
      <c r="E13" s="22">
        <v>101</v>
      </c>
      <c r="F13" s="22">
        <v>12</v>
      </c>
      <c r="G13" s="22">
        <v>5</v>
      </c>
      <c r="H13" s="22">
        <v>68</v>
      </c>
      <c r="I13" s="22">
        <v>47</v>
      </c>
      <c r="J13" s="22">
        <v>19</v>
      </c>
      <c r="K13" s="56">
        <v>18</v>
      </c>
      <c r="L13" s="22">
        <v>0</v>
      </c>
      <c r="M13" s="22">
        <v>7</v>
      </c>
      <c r="N13" s="23"/>
    </row>
    <row r="14" spans="1:14" ht="42" customHeight="1">
      <c r="A14" s="64" t="s">
        <v>54</v>
      </c>
      <c r="B14" s="65">
        <f aca="true" t="shared" si="0" ref="B14:M14">SUM(B5:B13)</f>
        <v>1555</v>
      </c>
      <c r="C14" s="65">
        <f t="shared" si="0"/>
        <v>782</v>
      </c>
      <c r="D14" s="65">
        <f t="shared" si="0"/>
        <v>177</v>
      </c>
      <c r="E14" s="65">
        <f t="shared" si="0"/>
        <v>1333</v>
      </c>
      <c r="F14" s="65">
        <f t="shared" si="0"/>
        <v>238</v>
      </c>
      <c r="G14" s="65">
        <f t="shared" si="0"/>
        <v>113</v>
      </c>
      <c r="H14" s="65">
        <f t="shared" si="0"/>
        <v>873</v>
      </c>
      <c r="I14" s="65">
        <f t="shared" si="0"/>
        <v>532</v>
      </c>
      <c r="J14" s="65">
        <f t="shared" si="0"/>
        <v>335</v>
      </c>
      <c r="K14" s="65">
        <f t="shared" si="0"/>
        <v>314</v>
      </c>
      <c r="L14" s="65">
        <f t="shared" si="0"/>
        <v>8</v>
      </c>
      <c r="M14" s="65">
        <f t="shared" si="0"/>
        <v>78</v>
      </c>
      <c r="N14" s="4"/>
    </row>
    <row r="15" spans="1:13" ht="3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</row>
    <row r="16" spans="1:14" ht="42" customHeight="1">
      <c r="A16" s="59" t="s">
        <v>15</v>
      </c>
      <c r="B16" s="60">
        <v>1033</v>
      </c>
      <c r="C16" s="60">
        <v>553</v>
      </c>
      <c r="D16" s="60">
        <v>179</v>
      </c>
      <c r="E16" s="60">
        <v>818</v>
      </c>
      <c r="F16" s="60">
        <v>210</v>
      </c>
      <c r="G16" s="60">
        <v>89</v>
      </c>
      <c r="H16" s="60">
        <v>382</v>
      </c>
      <c r="I16" s="60">
        <v>321</v>
      </c>
      <c r="J16" s="60">
        <v>105</v>
      </c>
      <c r="K16" s="60">
        <v>216</v>
      </c>
      <c r="L16" s="60">
        <v>8</v>
      </c>
      <c r="M16" s="60">
        <v>122</v>
      </c>
      <c r="N16" s="4"/>
    </row>
    <row r="17" spans="1:14" ht="3" customHeight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6"/>
      <c r="N17" s="4"/>
    </row>
    <row r="18" spans="1:14" ht="48" customHeight="1">
      <c r="A18" s="29" t="s">
        <v>106</v>
      </c>
      <c r="B18" s="36">
        <f aca="true" t="shared" si="1" ref="B18:M18">B14+B16</f>
        <v>2588</v>
      </c>
      <c r="C18" s="36">
        <f t="shared" si="1"/>
        <v>1335</v>
      </c>
      <c r="D18" s="36">
        <f t="shared" si="1"/>
        <v>356</v>
      </c>
      <c r="E18" s="36">
        <f t="shared" si="1"/>
        <v>2151</v>
      </c>
      <c r="F18" s="36">
        <f t="shared" si="1"/>
        <v>448</v>
      </c>
      <c r="G18" s="36">
        <f t="shared" si="1"/>
        <v>202</v>
      </c>
      <c r="H18" s="36">
        <f t="shared" si="1"/>
        <v>1255</v>
      </c>
      <c r="I18" s="36">
        <f t="shared" si="1"/>
        <v>853</v>
      </c>
      <c r="J18" s="36">
        <f t="shared" si="1"/>
        <v>440</v>
      </c>
      <c r="K18" s="36">
        <f t="shared" si="1"/>
        <v>530</v>
      </c>
      <c r="L18" s="36">
        <f t="shared" si="1"/>
        <v>16</v>
      </c>
      <c r="M18" s="36">
        <f t="shared" si="1"/>
        <v>200</v>
      </c>
      <c r="N18" s="4"/>
    </row>
    <row r="19" spans="1:12" ht="31.5" customHeight="1">
      <c r="A19" s="193" t="s">
        <v>73</v>
      </c>
      <c r="B19" s="193"/>
      <c r="C19" s="193"/>
      <c r="D19" s="193"/>
      <c r="E19" s="14"/>
      <c r="F19" s="14"/>
      <c r="G19" s="14"/>
      <c r="H19" s="14"/>
      <c r="I19" s="14"/>
      <c r="J19" s="14"/>
      <c r="K19" s="14"/>
      <c r="L19" s="14"/>
    </row>
    <row r="20" spans="1:11" ht="18">
      <c r="A20" s="187"/>
      <c r="B20" s="187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0" ht="15"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N20" sqref="N20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0" t="s">
        <v>21</v>
      </c>
      <c r="I1" s="27"/>
      <c r="J1" s="27"/>
    </row>
    <row r="2" spans="2:8" ht="3" customHeight="1">
      <c r="B2" s="1"/>
      <c r="C2" s="1"/>
      <c r="D2" s="1"/>
      <c r="E2" s="1"/>
      <c r="F2" s="1"/>
      <c r="G2" s="1"/>
      <c r="H2" s="19"/>
    </row>
    <row r="3" spans="2:8" ht="20.25">
      <c r="B3" s="194" t="s">
        <v>86</v>
      </c>
      <c r="C3" s="194"/>
      <c r="D3" s="194"/>
      <c r="E3" s="194"/>
      <c r="F3" s="194"/>
      <c r="G3" s="194"/>
      <c r="H3" s="19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9" t="s">
        <v>16</v>
      </c>
      <c r="C5" s="195" t="s">
        <v>91</v>
      </c>
      <c r="D5" s="195"/>
      <c r="E5" s="195" t="s">
        <v>112</v>
      </c>
      <c r="F5" s="195"/>
      <c r="G5" s="190" t="s">
        <v>92</v>
      </c>
      <c r="H5" s="192"/>
      <c r="I5" s="20"/>
      <c r="J5" s="20"/>
    </row>
    <row r="6" spans="2:9" ht="33.75" customHeight="1">
      <c r="B6" s="189"/>
      <c r="C6" s="123" t="s">
        <v>2</v>
      </c>
      <c r="D6" s="123" t="s">
        <v>17</v>
      </c>
      <c r="E6" s="123" t="s">
        <v>2</v>
      </c>
      <c r="F6" s="123" t="s">
        <v>17</v>
      </c>
      <c r="G6" s="123" t="s">
        <v>18</v>
      </c>
      <c r="H6" s="123" t="s">
        <v>19</v>
      </c>
      <c r="I6" s="21"/>
    </row>
    <row r="7" spans="2:8" ht="21" customHeight="1">
      <c r="B7" s="22" t="s">
        <v>5</v>
      </c>
      <c r="C7" s="22">
        <v>174</v>
      </c>
      <c r="D7" s="22">
        <v>13</v>
      </c>
      <c r="E7" s="22">
        <v>134</v>
      </c>
      <c r="F7" s="22">
        <v>19</v>
      </c>
      <c r="G7" s="37">
        <f aca="true" t="shared" si="0" ref="G7:H16">E7/C7</f>
        <v>0.7701149425287356</v>
      </c>
      <c r="H7" s="37">
        <f t="shared" si="0"/>
        <v>1.4615384615384615</v>
      </c>
    </row>
    <row r="8" spans="2:8" ht="21" customHeight="1">
      <c r="B8" s="22" t="s">
        <v>6</v>
      </c>
      <c r="C8" s="22">
        <v>143</v>
      </c>
      <c r="D8" s="22">
        <v>23</v>
      </c>
      <c r="E8" s="22">
        <v>164</v>
      </c>
      <c r="F8" s="22">
        <v>18</v>
      </c>
      <c r="G8" s="37">
        <f t="shared" si="0"/>
        <v>1.1468531468531469</v>
      </c>
      <c r="H8" s="37">
        <f t="shared" si="0"/>
        <v>0.782608695652174</v>
      </c>
    </row>
    <row r="9" spans="2:8" ht="21" customHeight="1">
      <c r="B9" s="22" t="s">
        <v>7</v>
      </c>
      <c r="C9" s="22">
        <v>105</v>
      </c>
      <c r="D9" s="22">
        <v>8</v>
      </c>
      <c r="E9" s="22">
        <v>90</v>
      </c>
      <c r="F9" s="22">
        <v>9</v>
      </c>
      <c r="G9" s="37">
        <f t="shared" si="0"/>
        <v>0.8571428571428571</v>
      </c>
      <c r="H9" s="37">
        <f t="shared" si="0"/>
        <v>1.125</v>
      </c>
    </row>
    <row r="10" spans="2:8" ht="21" customHeight="1">
      <c r="B10" s="22" t="s">
        <v>8</v>
      </c>
      <c r="C10" s="22">
        <v>310</v>
      </c>
      <c r="D10" s="22">
        <v>39</v>
      </c>
      <c r="E10" s="22">
        <v>260</v>
      </c>
      <c r="F10" s="22">
        <v>38</v>
      </c>
      <c r="G10" s="37">
        <f t="shared" si="0"/>
        <v>0.8387096774193549</v>
      </c>
      <c r="H10" s="37">
        <f t="shared" si="0"/>
        <v>0.9743589743589743</v>
      </c>
    </row>
    <row r="11" spans="2:8" ht="21" customHeight="1">
      <c r="B11" s="22" t="s">
        <v>9</v>
      </c>
      <c r="C11" s="22">
        <v>345</v>
      </c>
      <c r="D11" s="22">
        <v>38</v>
      </c>
      <c r="E11" s="22">
        <v>313</v>
      </c>
      <c r="F11" s="22">
        <v>27</v>
      </c>
      <c r="G11" s="37">
        <f t="shared" si="0"/>
        <v>0.9072463768115943</v>
      </c>
      <c r="H11" s="37">
        <f t="shared" si="0"/>
        <v>0.7105263157894737</v>
      </c>
    </row>
    <row r="12" spans="2:8" ht="21" customHeight="1">
      <c r="B12" s="22" t="s">
        <v>10</v>
      </c>
      <c r="C12" s="22">
        <v>125</v>
      </c>
      <c r="D12" s="22">
        <v>16</v>
      </c>
      <c r="E12" s="22">
        <v>124</v>
      </c>
      <c r="F12" s="22">
        <v>20</v>
      </c>
      <c r="G12" s="37">
        <f t="shared" si="0"/>
        <v>0.992</v>
      </c>
      <c r="H12" s="37">
        <f t="shared" si="0"/>
        <v>1.25</v>
      </c>
    </row>
    <row r="13" spans="2:8" ht="21" customHeight="1">
      <c r="B13" s="22" t="s">
        <v>11</v>
      </c>
      <c r="C13" s="22">
        <v>229</v>
      </c>
      <c r="D13" s="22">
        <v>38</v>
      </c>
      <c r="E13" s="22">
        <v>201</v>
      </c>
      <c r="F13" s="22">
        <v>23</v>
      </c>
      <c r="G13" s="37">
        <f t="shared" si="0"/>
        <v>0.8777292576419214</v>
      </c>
      <c r="H13" s="37">
        <f t="shared" si="0"/>
        <v>0.6052631578947368</v>
      </c>
    </row>
    <row r="14" spans="2:8" ht="21" customHeight="1">
      <c r="B14" s="22" t="s">
        <v>12</v>
      </c>
      <c r="C14" s="22">
        <v>150</v>
      </c>
      <c r="D14" s="22">
        <v>12</v>
      </c>
      <c r="E14" s="22">
        <v>145</v>
      </c>
      <c r="F14" s="22">
        <v>10</v>
      </c>
      <c r="G14" s="37">
        <f t="shared" si="0"/>
        <v>0.9666666666666667</v>
      </c>
      <c r="H14" s="37">
        <f t="shared" si="0"/>
        <v>0.8333333333333334</v>
      </c>
    </row>
    <row r="15" spans="2:8" ht="21" customHeight="1">
      <c r="B15" s="22" t="s">
        <v>13</v>
      </c>
      <c r="C15" s="22">
        <v>153</v>
      </c>
      <c r="D15" s="22">
        <v>14</v>
      </c>
      <c r="E15" s="22">
        <v>124</v>
      </c>
      <c r="F15" s="22">
        <v>13</v>
      </c>
      <c r="G15" s="37">
        <f t="shared" si="0"/>
        <v>0.8104575163398693</v>
      </c>
      <c r="H15" s="37">
        <f t="shared" si="0"/>
        <v>0.9285714285714286</v>
      </c>
    </row>
    <row r="16" spans="2:8" ht="31.5" customHeight="1">
      <c r="B16" s="113" t="s">
        <v>26</v>
      </c>
      <c r="C16" s="65">
        <f>SUM(C7:C15)</f>
        <v>1734</v>
      </c>
      <c r="D16" s="65">
        <f>SUM(D7:D15)</f>
        <v>201</v>
      </c>
      <c r="E16" s="65">
        <f>SUM(E7:E15)</f>
        <v>1555</v>
      </c>
      <c r="F16" s="65">
        <f>SUM(F7:F15)</f>
        <v>177</v>
      </c>
      <c r="G16" s="66">
        <f t="shared" si="0"/>
        <v>0.8967704728950404</v>
      </c>
      <c r="H16" s="66">
        <f t="shared" si="0"/>
        <v>0.8805970149253731</v>
      </c>
    </row>
    <row r="17" spans="2:8" ht="3.75" customHeight="1">
      <c r="B17" s="115"/>
      <c r="C17" s="115"/>
      <c r="D17" s="115"/>
      <c r="E17" s="115"/>
      <c r="F17" s="115"/>
      <c r="G17" s="116"/>
      <c r="H17" s="116"/>
    </row>
    <row r="18" spans="2:8" ht="31.5" customHeight="1">
      <c r="B18" s="114" t="s">
        <v>14</v>
      </c>
      <c r="C18" s="60">
        <v>1209</v>
      </c>
      <c r="D18" s="61">
        <v>195</v>
      </c>
      <c r="E18" s="60">
        <v>1033</v>
      </c>
      <c r="F18" s="61">
        <v>179</v>
      </c>
      <c r="G18" s="62">
        <f>E18/C18</f>
        <v>0.8544251447477254</v>
      </c>
      <c r="H18" s="62">
        <f>F18/D18</f>
        <v>0.9179487179487179</v>
      </c>
    </row>
    <row r="19" spans="2:8" ht="4.5" customHeight="1">
      <c r="B19" s="115"/>
      <c r="C19" s="115"/>
      <c r="D19" s="115"/>
      <c r="E19" s="115"/>
      <c r="F19" s="115"/>
      <c r="G19" s="116"/>
      <c r="H19" s="116"/>
    </row>
    <row r="20" spans="2:8" ht="33.75" customHeight="1">
      <c r="B20" s="29" t="s">
        <v>117</v>
      </c>
      <c r="C20" s="36">
        <f>C16+C18</f>
        <v>2943</v>
      </c>
      <c r="D20" s="36">
        <f>D16+D18</f>
        <v>396</v>
      </c>
      <c r="E20" s="36">
        <f>E16+E18</f>
        <v>2588</v>
      </c>
      <c r="F20" s="36">
        <f>F16+F18</f>
        <v>356</v>
      </c>
      <c r="G20" s="38">
        <f>E20/C20</f>
        <v>0.8793747876316683</v>
      </c>
      <c r="H20" s="38">
        <f>F20/D20</f>
        <v>0.898989898989899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U14" sqref="U14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6" t="s">
        <v>22</v>
      </c>
      <c r="J1" s="196"/>
      <c r="K1" s="196"/>
      <c r="L1" s="27"/>
    </row>
    <row r="2" spans="1:11" s="25" customFormat="1" ht="26.25" customHeight="1">
      <c r="A2" s="174" t="s">
        <v>114</v>
      </c>
      <c r="B2" s="174"/>
      <c r="C2" s="174"/>
      <c r="D2" s="174"/>
      <c r="E2" s="174"/>
      <c r="F2" s="197"/>
      <c r="G2" s="197"/>
      <c r="H2" s="197"/>
      <c r="I2" s="197"/>
      <c r="J2" s="197"/>
      <c r="K2" s="197"/>
    </row>
    <row r="3" spans="1:11" ht="21" customHeight="1">
      <c r="A3" s="199" t="s">
        <v>23</v>
      </c>
      <c r="B3" s="199"/>
      <c r="C3" s="199"/>
      <c r="D3" s="199"/>
      <c r="E3" s="198" t="s">
        <v>88</v>
      </c>
      <c r="F3" s="39"/>
      <c r="G3" s="201" t="s">
        <v>24</v>
      </c>
      <c r="H3" s="201"/>
      <c r="I3" s="201"/>
      <c r="J3" s="201"/>
      <c r="K3" s="198" t="s">
        <v>89</v>
      </c>
    </row>
    <row r="4" spans="1:11" ht="19.5" customHeight="1">
      <c r="A4" s="200" t="s">
        <v>75</v>
      </c>
      <c r="B4" s="200" t="s">
        <v>2</v>
      </c>
      <c r="C4" s="199" t="s">
        <v>79</v>
      </c>
      <c r="D4" s="199"/>
      <c r="E4" s="198"/>
      <c r="F4" s="39"/>
      <c r="G4" s="204" t="s">
        <v>75</v>
      </c>
      <c r="H4" s="204" t="s">
        <v>2</v>
      </c>
      <c r="I4" s="201" t="s">
        <v>74</v>
      </c>
      <c r="J4" s="201"/>
      <c r="K4" s="198"/>
    </row>
    <row r="5" spans="1:11" ht="15.75" customHeight="1">
      <c r="A5" s="200"/>
      <c r="B5" s="200"/>
      <c r="C5" s="72" t="s">
        <v>77</v>
      </c>
      <c r="D5" s="59" t="s">
        <v>76</v>
      </c>
      <c r="E5" s="198"/>
      <c r="F5" s="39"/>
      <c r="G5" s="204"/>
      <c r="H5" s="204"/>
      <c r="I5" s="64" t="s">
        <v>78</v>
      </c>
      <c r="J5" s="64" t="s">
        <v>76</v>
      </c>
      <c r="K5" s="198"/>
    </row>
    <row r="6" spans="1:11" ht="27.75" customHeight="1">
      <c r="A6" s="76" t="s">
        <v>87</v>
      </c>
      <c r="B6" s="77">
        <v>1209</v>
      </c>
      <c r="C6" s="78">
        <v>195</v>
      </c>
      <c r="D6" s="81">
        <f aca="true" t="shared" si="0" ref="D6:D12">C6/B6%</f>
        <v>16.129032258064516</v>
      </c>
      <c r="E6" s="73">
        <v>3.6</v>
      </c>
      <c r="F6" s="40"/>
      <c r="G6" s="76" t="s">
        <v>87</v>
      </c>
      <c r="H6" s="79">
        <v>1734</v>
      </c>
      <c r="I6" s="80">
        <v>201</v>
      </c>
      <c r="J6" s="83">
        <f aca="true" t="shared" si="1" ref="J6:J12">I6/H6%</f>
        <v>11.591695501730104</v>
      </c>
      <c r="K6" s="73">
        <v>8.9</v>
      </c>
    </row>
    <row r="7" spans="1:11" ht="27.75" customHeight="1">
      <c r="A7" s="32" t="s">
        <v>90</v>
      </c>
      <c r="B7" s="60">
        <v>1289</v>
      </c>
      <c r="C7" s="22">
        <v>209</v>
      </c>
      <c r="D7" s="82">
        <f t="shared" si="0"/>
        <v>16.21411947245927</v>
      </c>
      <c r="E7" s="74">
        <v>3.8</v>
      </c>
      <c r="F7" s="39"/>
      <c r="G7" s="32" t="s">
        <v>90</v>
      </c>
      <c r="H7" s="65">
        <v>1786</v>
      </c>
      <c r="I7" s="75">
        <v>206</v>
      </c>
      <c r="J7" s="82">
        <f t="shared" si="1"/>
        <v>11.534154535274357</v>
      </c>
      <c r="K7" s="74">
        <v>9.1</v>
      </c>
    </row>
    <row r="8" spans="1:11" ht="33" customHeight="1">
      <c r="A8" s="32" t="s">
        <v>93</v>
      </c>
      <c r="B8" s="60">
        <v>1310</v>
      </c>
      <c r="C8" s="22">
        <v>202</v>
      </c>
      <c r="D8" s="82">
        <f t="shared" si="0"/>
        <v>15.419847328244275</v>
      </c>
      <c r="E8" s="74">
        <v>3.8</v>
      </c>
      <c r="F8" s="39"/>
      <c r="G8" s="32" t="s">
        <v>93</v>
      </c>
      <c r="H8" s="65">
        <v>1823</v>
      </c>
      <c r="I8" s="75">
        <v>214</v>
      </c>
      <c r="J8" s="82">
        <f t="shared" si="1"/>
        <v>11.738891936368622</v>
      </c>
      <c r="K8" s="74">
        <v>9.2</v>
      </c>
    </row>
    <row r="9" spans="1:12" ht="33" customHeight="1">
      <c r="A9" s="32" t="s">
        <v>94</v>
      </c>
      <c r="B9" s="60">
        <v>1197</v>
      </c>
      <c r="C9" s="22">
        <v>202</v>
      </c>
      <c r="D9" s="82">
        <f t="shared" si="0"/>
        <v>16.875522138680033</v>
      </c>
      <c r="E9" s="74">
        <v>3.5</v>
      </c>
      <c r="F9" s="39"/>
      <c r="G9" s="32" t="s">
        <v>94</v>
      </c>
      <c r="H9" s="65">
        <v>1812</v>
      </c>
      <c r="I9" s="75">
        <v>227</v>
      </c>
      <c r="J9" s="82">
        <f t="shared" si="1"/>
        <v>12.527593818984547</v>
      </c>
      <c r="K9" s="74">
        <v>9.1</v>
      </c>
      <c r="L9" s="26"/>
    </row>
    <row r="10" spans="1:12" ht="33" customHeight="1">
      <c r="A10" s="32" t="s">
        <v>95</v>
      </c>
      <c r="B10" s="60">
        <v>1158</v>
      </c>
      <c r="C10" s="22">
        <v>208</v>
      </c>
      <c r="D10" s="82">
        <f t="shared" si="0"/>
        <v>17.962003454231432</v>
      </c>
      <c r="E10" s="74">
        <v>3.4</v>
      </c>
      <c r="F10" s="39"/>
      <c r="G10" s="32" t="s">
        <v>95</v>
      </c>
      <c r="H10" s="65">
        <v>1741</v>
      </c>
      <c r="I10" s="75">
        <v>227</v>
      </c>
      <c r="J10" s="82">
        <f t="shared" si="1"/>
        <v>13.038483630097645</v>
      </c>
      <c r="K10" s="74">
        <v>8.8</v>
      </c>
      <c r="L10" s="26"/>
    </row>
    <row r="11" spans="1:12" ht="33" customHeight="1">
      <c r="A11" s="32" t="s">
        <v>96</v>
      </c>
      <c r="B11" s="60">
        <v>1120</v>
      </c>
      <c r="C11" s="22">
        <v>202</v>
      </c>
      <c r="D11" s="82">
        <f t="shared" si="0"/>
        <v>18.03571428571429</v>
      </c>
      <c r="E11" s="74">
        <v>3.3</v>
      </c>
      <c r="F11" s="39"/>
      <c r="G11" s="32" t="s">
        <v>96</v>
      </c>
      <c r="H11" s="65">
        <v>1703</v>
      </c>
      <c r="I11" s="75">
        <v>205</v>
      </c>
      <c r="J11" s="82">
        <f t="shared" si="1"/>
        <v>12.037580739870815</v>
      </c>
      <c r="K11" s="74">
        <v>8.6</v>
      </c>
      <c r="L11" s="26"/>
    </row>
    <row r="12" spans="1:12" ht="33" customHeight="1">
      <c r="A12" s="32" t="s">
        <v>97</v>
      </c>
      <c r="B12" s="60">
        <v>1086</v>
      </c>
      <c r="C12" s="22">
        <v>202</v>
      </c>
      <c r="D12" s="82">
        <f t="shared" si="0"/>
        <v>18.60036832412523</v>
      </c>
      <c r="E12" s="74">
        <v>3.2</v>
      </c>
      <c r="F12" s="39"/>
      <c r="G12" s="32" t="s">
        <v>97</v>
      </c>
      <c r="H12" s="65">
        <v>1644</v>
      </c>
      <c r="I12" s="75">
        <v>204</v>
      </c>
      <c r="J12" s="82">
        <f t="shared" si="1"/>
        <v>12.40875912408759</v>
      </c>
      <c r="K12" s="74">
        <v>8.4</v>
      </c>
      <c r="L12" s="26"/>
    </row>
    <row r="13" spans="1:12" ht="33" customHeight="1">
      <c r="A13" s="32" t="s">
        <v>98</v>
      </c>
      <c r="B13" s="60">
        <v>1070</v>
      </c>
      <c r="C13" s="22">
        <v>202</v>
      </c>
      <c r="D13" s="82">
        <f aca="true" t="shared" si="2" ref="D13:D18">C13/B13%</f>
        <v>18.878504672897197</v>
      </c>
      <c r="E13" s="74">
        <v>3.1</v>
      </c>
      <c r="F13" s="39"/>
      <c r="G13" s="32" t="s">
        <v>98</v>
      </c>
      <c r="H13" s="65">
        <v>1616</v>
      </c>
      <c r="I13" s="75">
        <v>198</v>
      </c>
      <c r="J13" s="82">
        <f aca="true" t="shared" si="3" ref="J13:J18">I13/H13%</f>
        <v>12.252475247524753</v>
      </c>
      <c r="K13" s="74">
        <v>8.2</v>
      </c>
      <c r="L13" s="26"/>
    </row>
    <row r="14" spans="1:12" ht="33" customHeight="1">
      <c r="A14" s="32" t="s">
        <v>99</v>
      </c>
      <c r="B14" s="60">
        <v>1079</v>
      </c>
      <c r="C14" s="22">
        <v>193</v>
      </c>
      <c r="D14" s="82">
        <f t="shared" si="2"/>
        <v>17.88693234476367</v>
      </c>
      <c r="E14" s="74">
        <v>3.2</v>
      </c>
      <c r="F14" s="39"/>
      <c r="G14" s="32" t="s">
        <v>99</v>
      </c>
      <c r="H14" s="65">
        <v>1568</v>
      </c>
      <c r="I14" s="75">
        <v>194</v>
      </c>
      <c r="J14" s="82">
        <f t="shared" si="3"/>
        <v>12.372448979591837</v>
      </c>
      <c r="K14" s="74">
        <v>8</v>
      </c>
      <c r="L14" s="26"/>
    </row>
    <row r="15" spans="1:12" ht="33" customHeight="1">
      <c r="A15" s="32" t="s">
        <v>100</v>
      </c>
      <c r="B15" s="60">
        <v>1064</v>
      </c>
      <c r="C15" s="22">
        <v>177</v>
      </c>
      <c r="D15" s="82">
        <f t="shared" si="2"/>
        <v>16.63533834586466</v>
      </c>
      <c r="E15" s="74">
        <v>3.1</v>
      </c>
      <c r="F15" s="39"/>
      <c r="G15" s="32" t="s">
        <v>100</v>
      </c>
      <c r="H15" s="65">
        <v>1558</v>
      </c>
      <c r="I15" s="75">
        <v>175</v>
      </c>
      <c r="J15" s="82">
        <f t="shared" si="3"/>
        <v>11.232349165596919</v>
      </c>
      <c r="K15" s="74">
        <v>8</v>
      </c>
      <c r="L15" s="26"/>
    </row>
    <row r="16" spans="1:12" ht="33" customHeight="1">
      <c r="A16" s="32" t="s">
        <v>101</v>
      </c>
      <c r="B16" s="60">
        <v>1033</v>
      </c>
      <c r="C16" s="22">
        <v>179</v>
      </c>
      <c r="D16" s="82">
        <f t="shared" si="2"/>
        <v>17.32817037754114</v>
      </c>
      <c r="E16" s="74"/>
      <c r="F16" s="39"/>
      <c r="G16" s="32" t="s">
        <v>101</v>
      </c>
      <c r="H16" s="65">
        <v>1555</v>
      </c>
      <c r="I16" s="75">
        <v>177</v>
      </c>
      <c r="J16" s="82">
        <f t="shared" si="3"/>
        <v>11.382636655948552</v>
      </c>
      <c r="K16" s="74"/>
      <c r="L16" s="26"/>
    </row>
    <row r="17" spans="1:12" ht="33" customHeight="1" hidden="1">
      <c r="A17" s="32" t="s">
        <v>102</v>
      </c>
      <c r="B17" s="60"/>
      <c r="C17" s="22"/>
      <c r="D17" s="82" t="e">
        <f t="shared" si="2"/>
        <v>#DIV/0!</v>
      </c>
      <c r="E17" s="74"/>
      <c r="F17" s="39"/>
      <c r="G17" s="32" t="s">
        <v>102</v>
      </c>
      <c r="H17" s="65"/>
      <c r="I17" s="75"/>
      <c r="J17" s="82" t="e">
        <f t="shared" si="3"/>
        <v>#DIV/0!</v>
      </c>
      <c r="K17" s="74"/>
      <c r="L17" s="26"/>
    </row>
    <row r="18" spans="1:13" ht="33" customHeight="1" hidden="1">
      <c r="A18" s="32" t="s">
        <v>103</v>
      </c>
      <c r="B18" s="60"/>
      <c r="C18" s="22"/>
      <c r="D18" s="82" t="e">
        <f t="shared" si="2"/>
        <v>#DIV/0!</v>
      </c>
      <c r="E18" s="74"/>
      <c r="F18" s="41"/>
      <c r="G18" s="32" t="s">
        <v>103</v>
      </c>
      <c r="H18" s="65"/>
      <c r="I18" s="75"/>
      <c r="J18" s="82" t="e">
        <f t="shared" si="3"/>
        <v>#DIV/0!</v>
      </c>
      <c r="K18" s="74"/>
      <c r="L18" s="2"/>
      <c r="M18" s="1"/>
    </row>
    <row r="19" spans="1:11" ht="12.75">
      <c r="A19" s="202" t="s">
        <v>115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</row>
  </sheetData>
  <sheetProtection/>
  <mergeCells count="13">
    <mergeCell ref="A19:K19"/>
    <mergeCell ref="G4:G5"/>
    <mergeCell ref="H4:H5"/>
    <mergeCell ref="E3:E5"/>
    <mergeCell ref="G3:J3"/>
    <mergeCell ref="I1:K1"/>
    <mergeCell ref="A2:K2"/>
    <mergeCell ref="K3:K5"/>
    <mergeCell ref="A3:D3"/>
    <mergeCell ref="A4:A5"/>
    <mergeCell ref="B4:B5"/>
    <mergeCell ref="C4:D4"/>
    <mergeCell ref="I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S18" sqref="S18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96" t="s">
        <v>34</v>
      </c>
      <c r="I1" s="196"/>
    </row>
    <row r="2" spans="2:8" ht="43.5" customHeight="1" thickBot="1">
      <c r="B2" s="209" t="s">
        <v>113</v>
      </c>
      <c r="C2" s="209"/>
      <c r="D2" s="209"/>
      <c r="E2" s="209"/>
      <c r="F2" s="209"/>
      <c r="G2" s="209"/>
      <c r="H2" s="209"/>
    </row>
    <row r="3" spans="2:8" ht="24" customHeight="1" thickBot="1">
      <c r="B3" s="205" t="s">
        <v>67</v>
      </c>
      <c r="C3" s="210" t="s">
        <v>25</v>
      </c>
      <c r="D3" s="211"/>
      <c r="E3" s="212" t="s">
        <v>14</v>
      </c>
      <c r="F3" s="212"/>
      <c r="G3" s="213" t="s">
        <v>26</v>
      </c>
      <c r="H3" s="214"/>
    </row>
    <row r="4" spans="2:8" ht="16.5" thickBot="1">
      <c r="B4" s="207"/>
      <c r="C4" s="55" t="s">
        <v>2</v>
      </c>
      <c r="D4" s="43" t="s">
        <v>27</v>
      </c>
      <c r="E4" s="43" t="s">
        <v>2</v>
      </c>
      <c r="F4" s="43" t="s">
        <v>27</v>
      </c>
      <c r="G4" s="43" t="s">
        <v>2</v>
      </c>
      <c r="H4" s="44" t="s">
        <v>27</v>
      </c>
    </row>
    <row r="5" spans="2:8" ht="18.75" customHeight="1" thickBot="1">
      <c r="B5" s="206"/>
      <c r="C5" s="84">
        <f aca="true" t="shared" si="0" ref="C5:H5">SUM(C6:C10)</f>
        <v>2588</v>
      </c>
      <c r="D5" s="85">
        <f t="shared" si="0"/>
        <v>100</v>
      </c>
      <c r="E5" s="86">
        <f t="shared" si="0"/>
        <v>1033</v>
      </c>
      <c r="F5" s="87">
        <f t="shared" si="0"/>
        <v>100</v>
      </c>
      <c r="G5" s="88">
        <f t="shared" si="0"/>
        <v>1555</v>
      </c>
      <c r="H5" s="89">
        <f t="shared" si="0"/>
        <v>100</v>
      </c>
    </row>
    <row r="6" spans="2:8" ht="15.75">
      <c r="B6" s="54" t="s">
        <v>35</v>
      </c>
      <c r="C6" s="90">
        <f>E6+G6</f>
        <v>202</v>
      </c>
      <c r="D6" s="91">
        <f>C6/C5%</f>
        <v>7.805255023183926</v>
      </c>
      <c r="E6" s="90">
        <v>89</v>
      </c>
      <c r="F6" s="91">
        <f>E6/E5%</f>
        <v>8.61568247821878</v>
      </c>
      <c r="G6" s="90">
        <v>113</v>
      </c>
      <c r="H6" s="92">
        <f>G6/G5%</f>
        <v>7.266881028938906</v>
      </c>
    </row>
    <row r="7" spans="2:8" ht="15.75">
      <c r="B7" s="45" t="s">
        <v>36</v>
      </c>
      <c r="C7" s="75">
        <f>E7+G7</f>
        <v>557</v>
      </c>
      <c r="D7" s="82">
        <f>C7/C5%</f>
        <v>21.52241112828439</v>
      </c>
      <c r="E7" s="75">
        <v>244</v>
      </c>
      <c r="F7" s="82">
        <f>E7/E5%</f>
        <v>23.62052274927396</v>
      </c>
      <c r="G7" s="75">
        <v>313</v>
      </c>
      <c r="H7" s="93">
        <f>G7/G5%</f>
        <v>20.128617363344052</v>
      </c>
    </row>
    <row r="8" spans="2:8" ht="15.75">
      <c r="B8" s="45" t="s">
        <v>37</v>
      </c>
      <c r="C8" s="75">
        <f>E8+G8</f>
        <v>718</v>
      </c>
      <c r="D8" s="82">
        <f>C8/C5%</f>
        <v>27.743431221020092</v>
      </c>
      <c r="E8" s="75">
        <v>284</v>
      </c>
      <c r="F8" s="82">
        <f>E8/E5%</f>
        <v>27.49273959341723</v>
      </c>
      <c r="G8" s="75">
        <v>434</v>
      </c>
      <c r="H8" s="93">
        <f>G8/G5%</f>
        <v>27.909967845659164</v>
      </c>
    </row>
    <row r="9" spans="2:8" ht="15.75">
      <c r="B9" s="45" t="s">
        <v>38</v>
      </c>
      <c r="C9" s="75">
        <f>E9+G9</f>
        <v>492</v>
      </c>
      <c r="D9" s="82">
        <f>C9/C5%</f>
        <v>19.01081916537867</v>
      </c>
      <c r="E9" s="75">
        <v>178</v>
      </c>
      <c r="F9" s="82">
        <f>E9/E5%</f>
        <v>17.23136495643756</v>
      </c>
      <c r="G9" s="75">
        <v>314</v>
      </c>
      <c r="H9" s="93">
        <f>G9/G5%</f>
        <v>20.192926045016076</v>
      </c>
    </row>
    <row r="10" spans="2:8" ht="16.5" thickBot="1">
      <c r="B10" s="46" t="s">
        <v>39</v>
      </c>
      <c r="C10" s="94">
        <f>E10+G10</f>
        <v>619</v>
      </c>
      <c r="D10" s="95">
        <f>C10/C5%</f>
        <v>23.918083462132923</v>
      </c>
      <c r="E10" s="94">
        <v>238</v>
      </c>
      <c r="F10" s="95">
        <f>E10/E5%</f>
        <v>23.039690222652467</v>
      </c>
      <c r="G10" s="94">
        <v>381</v>
      </c>
      <c r="H10" s="96">
        <f>G10/G5%</f>
        <v>24.5016077170418</v>
      </c>
    </row>
    <row r="11" spans="2:8" ht="3.75" customHeight="1" thickBot="1">
      <c r="B11" s="47"/>
      <c r="C11" s="48"/>
      <c r="D11" s="49"/>
      <c r="E11" s="31"/>
      <c r="F11" s="49"/>
      <c r="G11" s="50"/>
      <c r="H11" s="49"/>
    </row>
    <row r="12" spans="2:8" ht="19.5" customHeight="1" thickBot="1">
      <c r="B12" s="205" t="s">
        <v>68</v>
      </c>
      <c r="C12" s="71" t="s">
        <v>2</v>
      </c>
      <c r="D12" s="67" t="s">
        <v>27</v>
      </c>
      <c r="E12" s="68" t="s">
        <v>2</v>
      </c>
      <c r="F12" s="68" t="s">
        <v>27</v>
      </c>
      <c r="G12" s="69" t="s">
        <v>2</v>
      </c>
      <c r="H12" s="70" t="s">
        <v>27</v>
      </c>
    </row>
    <row r="13" spans="2:8" ht="18.75" customHeight="1" thickBot="1">
      <c r="B13" s="206"/>
      <c r="C13" s="97">
        <f aca="true" t="shared" si="1" ref="C13:H13">SUM(C14:C18)</f>
        <v>2588</v>
      </c>
      <c r="D13" s="98">
        <f t="shared" si="1"/>
        <v>100</v>
      </c>
      <c r="E13" s="99">
        <f t="shared" si="1"/>
        <v>1033</v>
      </c>
      <c r="F13" s="100">
        <f t="shared" si="1"/>
        <v>100</v>
      </c>
      <c r="G13" s="101">
        <f t="shared" si="1"/>
        <v>1555</v>
      </c>
      <c r="H13" s="102">
        <f t="shared" si="1"/>
        <v>100</v>
      </c>
    </row>
    <row r="14" spans="2:8" ht="15.75">
      <c r="B14" s="54" t="s">
        <v>40</v>
      </c>
      <c r="C14" s="90">
        <f>E14+G14</f>
        <v>322</v>
      </c>
      <c r="D14" s="103">
        <f>C14/C13%</f>
        <v>12.442040185471408</v>
      </c>
      <c r="E14" s="90">
        <v>166</v>
      </c>
      <c r="F14" s="91">
        <f>E14/E13%</f>
        <v>16.06969990319458</v>
      </c>
      <c r="G14" s="90">
        <v>156</v>
      </c>
      <c r="H14" s="92">
        <f>G14/G13%</f>
        <v>10.032154340836012</v>
      </c>
    </row>
    <row r="15" spans="2:8" ht="15" customHeight="1">
      <c r="B15" s="45" t="s">
        <v>41</v>
      </c>
      <c r="C15" s="75">
        <f>E15+G15</f>
        <v>525</v>
      </c>
      <c r="D15" s="104">
        <f>C15/C13%</f>
        <v>20.28593508500773</v>
      </c>
      <c r="E15" s="75">
        <v>231</v>
      </c>
      <c r="F15" s="82">
        <f>E15/E13%</f>
        <v>22.362052274927397</v>
      </c>
      <c r="G15" s="75">
        <v>294</v>
      </c>
      <c r="H15" s="93">
        <f>G15/G13%</f>
        <v>18.90675241157556</v>
      </c>
    </row>
    <row r="16" spans="2:8" ht="15.75">
      <c r="B16" s="45" t="s">
        <v>42</v>
      </c>
      <c r="C16" s="75">
        <f>E16+G16</f>
        <v>219</v>
      </c>
      <c r="D16" s="104">
        <f>C16/C13%</f>
        <v>8.462132921174653</v>
      </c>
      <c r="E16" s="75">
        <v>102</v>
      </c>
      <c r="F16" s="82">
        <f>E16/E13%</f>
        <v>9.874152952565344</v>
      </c>
      <c r="G16" s="75">
        <v>117</v>
      </c>
      <c r="H16" s="93">
        <f>G16/G13%</f>
        <v>7.524115755627009</v>
      </c>
    </row>
    <row r="17" spans="2:8" ht="15.75">
      <c r="B17" s="45" t="s">
        <v>43</v>
      </c>
      <c r="C17" s="75">
        <f>E17+G17</f>
        <v>663</v>
      </c>
      <c r="D17" s="104">
        <f>C17/C13%</f>
        <v>25.61823802163833</v>
      </c>
      <c r="E17" s="75">
        <v>248</v>
      </c>
      <c r="F17" s="82">
        <f>E17/E13%</f>
        <v>24.007744433688288</v>
      </c>
      <c r="G17" s="75">
        <v>415</v>
      </c>
      <c r="H17" s="93">
        <f>G17/G13%</f>
        <v>26.688102893890672</v>
      </c>
    </row>
    <row r="18" spans="2:8" ht="16.5" thickBot="1">
      <c r="B18" s="46" t="s">
        <v>44</v>
      </c>
      <c r="C18" s="94">
        <f>E18+G18</f>
        <v>859</v>
      </c>
      <c r="D18" s="105">
        <f>C18/C13%</f>
        <v>33.19165378670788</v>
      </c>
      <c r="E18" s="94">
        <v>286</v>
      </c>
      <c r="F18" s="95">
        <f>E18/E13%</f>
        <v>27.686350435624394</v>
      </c>
      <c r="G18" s="94">
        <v>573</v>
      </c>
      <c r="H18" s="96">
        <f>G18/G13%</f>
        <v>36.848874598070736</v>
      </c>
    </row>
    <row r="19" spans="2:8" ht="3.75" customHeight="1" thickBot="1">
      <c r="B19" s="215"/>
      <c r="C19" s="215"/>
      <c r="D19" s="215"/>
      <c r="E19" s="208"/>
      <c r="F19" s="208"/>
      <c r="G19" s="49"/>
      <c r="H19" s="49"/>
    </row>
    <row r="20" spans="2:8" ht="19.5" customHeight="1" thickBot="1">
      <c r="B20" s="205" t="s">
        <v>69</v>
      </c>
      <c r="C20" s="71" t="s">
        <v>2</v>
      </c>
      <c r="D20" s="67" t="s">
        <v>27</v>
      </c>
      <c r="E20" s="68" t="s">
        <v>2</v>
      </c>
      <c r="F20" s="68" t="s">
        <v>27</v>
      </c>
      <c r="G20" s="69" t="s">
        <v>2</v>
      </c>
      <c r="H20" s="70" t="s">
        <v>27</v>
      </c>
    </row>
    <row r="21" spans="2:8" ht="18.75" customHeight="1" thickBot="1">
      <c r="B21" s="206"/>
      <c r="C21" s="97">
        <f aca="true" t="shared" si="2" ref="C21:H21">SUM(C22:C28)</f>
        <v>2588</v>
      </c>
      <c r="D21" s="98">
        <f t="shared" si="2"/>
        <v>100</v>
      </c>
      <c r="E21" s="99">
        <f t="shared" si="2"/>
        <v>1033</v>
      </c>
      <c r="F21" s="106">
        <f t="shared" si="2"/>
        <v>99.99999999999999</v>
      </c>
      <c r="G21" s="101">
        <f t="shared" si="2"/>
        <v>1555</v>
      </c>
      <c r="H21" s="107">
        <f t="shared" si="2"/>
        <v>99.99999999999999</v>
      </c>
    </row>
    <row r="22" spans="2:8" ht="15.75">
      <c r="B22" s="54" t="s">
        <v>45</v>
      </c>
      <c r="C22" s="90">
        <f>E22+G22</f>
        <v>207</v>
      </c>
      <c r="D22" s="91">
        <f>C22/C21%</f>
        <v>7.998454404945904</v>
      </c>
      <c r="E22" s="108">
        <v>72</v>
      </c>
      <c r="F22" s="91">
        <f>E22/E21%</f>
        <v>6.96999031945789</v>
      </c>
      <c r="G22" s="90">
        <v>135</v>
      </c>
      <c r="H22" s="92">
        <f>G22/G21%</f>
        <v>8.681672025723472</v>
      </c>
    </row>
    <row r="23" spans="2:8" ht="15.75">
      <c r="B23" s="51" t="s">
        <v>46</v>
      </c>
      <c r="C23" s="75">
        <f aca="true" t="shared" si="3" ref="C23:C28">E23+G23</f>
        <v>476</v>
      </c>
      <c r="D23" s="82">
        <f>C23/C21%</f>
        <v>18.39258114374034</v>
      </c>
      <c r="E23" s="22">
        <v>209</v>
      </c>
      <c r="F23" s="82">
        <f>E23/E21%</f>
        <v>20.232333010648595</v>
      </c>
      <c r="G23" s="75">
        <v>267</v>
      </c>
      <c r="H23" s="93">
        <f>G23/G21%</f>
        <v>17.170418006430868</v>
      </c>
    </row>
    <row r="24" spans="2:8" ht="15.75">
      <c r="B24" s="51" t="s">
        <v>47</v>
      </c>
      <c r="C24" s="75">
        <f t="shared" si="3"/>
        <v>645</v>
      </c>
      <c r="D24" s="82">
        <f>C24/C21%</f>
        <v>24.92272024729521</v>
      </c>
      <c r="E24" s="22">
        <v>263</v>
      </c>
      <c r="F24" s="82">
        <f>E24/E21%</f>
        <v>25.459825750242015</v>
      </c>
      <c r="G24" s="75">
        <v>382</v>
      </c>
      <c r="H24" s="93">
        <f>G24/G21%</f>
        <v>24.565916398713824</v>
      </c>
    </row>
    <row r="25" spans="2:8" ht="15.75">
      <c r="B25" s="51" t="s">
        <v>48</v>
      </c>
      <c r="C25" s="75">
        <f t="shared" si="3"/>
        <v>450</v>
      </c>
      <c r="D25" s="82">
        <f>C25/C21%</f>
        <v>17.387944358578054</v>
      </c>
      <c r="E25" s="22">
        <v>173</v>
      </c>
      <c r="F25" s="82">
        <f>E25/E21%</f>
        <v>16.747337850919653</v>
      </c>
      <c r="G25" s="75">
        <v>277</v>
      </c>
      <c r="H25" s="93">
        <f>G25/G21%</f>
        <v>17.813504823151124</v>
      </c>
    </row>
    <row r="26" spans="2:8" ht="15.75">
      <c r="B26" s="51" t="s">
        <v>49</v>
      </c>
      <c r="C26" s="75">
        <f t="shared" si="3"/>
        <v>453</v>
      </c>
      <c r="D26" s="82">
        <f>C26/C21%</f>
        <v>17.503863987635242</v>
      </c>
      <c r="E26" s="22">
        <v>172</v>
      </c>
      <c r="F26" s="82">
        <f>E26/E21%</f>
        <v>16.65053242981607</v>
      </c>
      <c r="G26" s="75">
        <v>281</v>
      </c>
      <c r="H26" s="93">
        <f>G26/G21%</f>
        <v>18.070739549839228</v>
      </c>
    </row>
    <row r="27" spans="2:8" ht="15.75">
      <c r="B27" s="45" t="s">
        <v>50</v>
      </c>
      <c r="C27" s="75">
        <f t="shared" si="3"/>
        <v>245</v>
      </c>
      <c r="D27" s="82">
        <f>C27/C21%</f>
        <v>9.46676970633694</v>
      </c>
      <c r="E27" s="22">
        <v>98</v>
      </c>
      <c r="F27" s="82">
        <f>E27/E21%</f>
        <v>9.486931268151016</v>
      </c>
      <c r="G27" s="75">
        <v>147</v>
      </c>
      <c r="H27" s="93">
        <f>G27/G21%</f>
        <v>9.45337620578778</v>
      </c>
    </row>
    <row r="28" spans="2:8" ht="16.5" thickBot="1">
      <c r="B28" s="46" t="s">
        <v>51</v>
      </c>
      <c r="C28" s="94">
        <f t="shared" si="3"/>
        <v>112</v>
      </c>
      <c r="D28" s="95">
        <f>C28/C21%</f>
        <v>4.327666151468316</v>
      </c>
      <c r="E28" s="109">
        <v>46</v>
      </c>
      <c r="F28" s="95">
        <f>E28/E21%</f>
        <v>4.453049370764763</v>
      </c>
      <c r="G28" s="94">
        <v>66</v>
      </c>
      <c r="H28" s="96">
        <f>G28/G21%</f>
        <v>4.244372990353698</v>
      </c>
    </row>
    <row r="29" spans="6:7" ht="15.75">
      <c r="F29" s="4"/>
      <c r="G29" s="28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3" sqref="G1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6" t="s">
        <v>52</v>
      </c>
      <c r="I2" s="196"/>
    </row>
    <row r="3" spans="2:8" ht="44.25" customHeight="1" thickBot="1">
      <c r="B3" s="218" t="s">
        <v>107</v>
      </c>
      <c r="C3" s="218"/>
      <c r="D3" s="218"/>
      <c r="E3" s="218"/>
      <c r="F3" s="218"/>
      <c r="G3" s="218"/>
      <c r="H3" s="218"/>
    </row>
    <row r="4" spans="2:8" ht="24" customHeight="1" thickBot="1">
      <c r="B4" s="205" t="s">
        <v>70</v>
      </c>
      <c r="C4" s="217" t="s">
        <v>25</v>
      </c>
      <c r="D4" s="211"/>
      <c r="E4" s="212" t="s">
        <v>14</v>
      </c>
      <c r="F4" s="212"/>
      <c r="G4" s="213" t="s">
        <v>26</v>
      </c>
      <c r="H4" s="214"/>
    </row>
    <row r="5" spans="2:8" ht="16.5" customHeight="1" thickBot="1">
      <c r="B5" s="207"/>
      <c r="C5" s="42" t="s">
        <v>2</v>
      </c>
      <c r="D5" s="43" t="s">
        <v>27</v>
      </c>
      <c r="E5" s="43" t="s">
        <v>2</v>
      </c>
      <c r="F5" s="43" t="s">
        <v>27</v>
      </c>
      <c r="G5" s="43" t="s">
        <v>2</v>
      </c>
      <c r="H5" s="44" t="s">
        <v>27</v>
      </c>
    </row>
    <row r="6" spans="2:8" ht="25.5" customHeight="1" thickBot="1">
      <c r="B6" s="206"/>
      <c r="C6" s="84">
        <f aca="true" t="shared" si="0" ref="C6:H6">SUM(C7:C12)</f>
        <v>2588</v>
      </c>
      <c r="D6" s="85">
        <f t="shared" si="0"/>
        <v>100</v>
      </c>
      <c r="E6" s="86">
        <f t="shared" si="0"/>
        <v>1033</v>
      </c>
      <c r="F6" s="110">
        <f t="shared" si="0"/>
        <v>100</v>
      </c>
      <c r="G6" s="88">
        <f t="shared" si="0"/>
        <v>1555</v>
      </c>
      <c r="H6" s="111">
        <f t="shared" si="0"/>
        <v>100</v>
      </c>
    </row>
    <row r="7" spans="2:8" ht="15.75">
      <c r="B7" s="54" t="s">
        <v>28</v>
      </c>
      <c r="C7" s="90">
        <f aca="true" t="shared" si="1" ref="C7:C12">E7+G7</f>
        <v>302</v>
      </c>
      <c r="D7" s="91">
        <f>C7/C6%</f>
        <v>11.669242658423494</v>
      </c>
      <c r="E7" s="108">
        <v>170</v>
      </c>
      <c r="F7" s="82">
        <f>E7/E6%</f>
        <v>16.456921587608907</v>
      </c>
      <c r="G7" s="90">
        <v>132</v>
      </c>
      <c r="H7" s="93">
        <f>G7/G6%</f>
        <v>8.488745980707396</v>
      </c>
    </row>
    <row r="8" spans="2:8" ht="15.75">
      <c r="B8" s="51" t="s">
        <v>29</v>
      </c>
      <c r="C8" s="90">
        <f t="shared" si="1"/>
        <v>421</v>
      </c>
      <c r="D8" s="82">
        <f>C8/C6%</f>
        <v>16.26738794435858</v>
      </c>
      <c r="E8" s="22">
        <v>207</v>
      </c>
      <c r="F8" s="82">
        <f>E8/E6%</f>
        <v>20.03872216844143</v>
      </c>
      <c r="G8" s="75">
        <v>214</v>
      </c>
      <c r="H8" s="93">
        <f>G8/G6%</f>
        <v>13.762057877813504</v>
      </c>
    </row>
    <row r="9" spans="2:8" ht="15.75">
      <c r="B9" s="51" t="s">
        <v>30</v>
      </c>
      <c r="C9" s="90">
        <f t="shared" si="1"/>
        <v>349</v>
      </c>
      <c r="D9" s="82">
        <f>C9/C6%</f>
        <v>13.48531684698609</v>
      </c>
      <c r="E9" s="22">
        <v>178</v>
      </c>
      <c r="F9" s="82">
        <f>E9/E6%</f>
        <v>17.23136495643756</v>
      </c>
      <c r="G9" s="75">
        <v>171</v>
      </c>
      <c r="H9" s="93">
        <f>G9/G6%</f>
        <v>10.996784565916398</v>
      </c>
    </row>
    <row r="10" spans="2:8" ht="15.75">
      <c r="B10" s="51" t="s">
        <v>31</v>
      </c>
      <c r="C10" s="90">
        <f t="shared" si="1"/>
        <v>503</v>
      </c>
      <c r="D10" s="82">
        <f>C10/C6%</f>
        <v>19.435857805255022</v>
      </c>
      <c r="E10" s="22">
        <v>196</v>
      </c>
      <c r="F10" s="82">
        <f>E10/E6%</f>
        <v>18.973862536302033</v>
      </c>
      <c r="G10" s="75">
        <v>307</v>
      </c>
      <c r="H10" s="93">
        <f>G10/G6%</f>
        <v>19.742765273311896</v>
      </c>
    </row>
    <row r="11" spans="2:8" ht="15.75">
      <c r="B11" s="51" t="s">
        <v>32</v>
      </c>
      <c r="C11" s="90">
        <f t="shared" si="1"/>
        <v>436</v>
      </c>
      <c r="D11" s="82">
        <f>C11/C6%</f>
        <v>16.846986089644513</v>
      </c>
      <c r="E11" s="22">
        <v>159</v>
      </c>
      <c r="F11" s="82">
        <f>E11/E6%</f>
        <v>15.392061955469506</v>
      </c>
      <c r="G11" s="75">
        <v>277</v>
      </c>
      <c r="H11" s="93">
        <f>G11/G6%</f>
        <v>17.813504823151124</v>
      </c>
    </row>
    <row r="12" spans="2:8" ht="16.5" thickBot="1">
      <c r="B12" s="52" t="s">
        <v>33</v>
      </c>
      <c r="C12" s="112">
        <f t="shared" si="1"/>
        <v>577</v>
      </c>
      <c r="D12" s="95">
        <f>C12/C6%</f>
        <v>22.295208655332303</v>
      </c>
      <c r="E12" s="109">
        <v>123</v>
      </c>
      <c r="F12" s="95">
        <f>E12/E6%</f>
        <v>11.907066795740562</v>
      </c>
      <c r="G12" s="94">
        <v>454</v>
      </c>
      <c r="H12" s="96">
        <f>G12/G6%</f>
        <v>29.196141479099676</v>
      </c>
    </row>
    <row r="13" spans="2:8" ht="8.25" customHeight="1">
      <c r="B13" s="53"/>
      <c r="C13" s="33"/>
      <c r="D13" s="34"/>
      <c r="E13" s="35"/>
      <c r="F13" s="34"/>
      <c r="G13" s="33"/>
      <c r="H13" s="34"/>
    </row>
    <row r="14" spans="2:8" ht="29.25" customHeight="1" thickBot="1">
      <c r="B14" s="216" t="s">
        <v>104</v>
      </c>
      <c r="C14" s="216"/>
      <c r="D14" s="216"/>
      <c r="E14" s="216"/>
      <c r="F14" s="216"/>
      <c r="G14" s="216"/>
      <c r="H14" s="216"/>
    </row>
    <row r="15" spans="2:8" ht="24" customHeight="1" thickBot="1">
      <c r="B15" s="205" t="s">
        <v>70</v>
      </c>
      <c r="C15" s="217" t="s">
        <v>25</v>
      </c>
      <c r="D15" s="211"/>
      <c r="E15" s="212" t="s">
        <v>14</v>
      </c>
      <c r="F15" s="212"/>
      <c r="G15" s="213" t="s">
        <v>26</v>
      </c>
      <c r="H15" s="214"/>
    </row>
    <row r="16" spans="2:8" ht="16.5" customHeight="1" thickBot="1">
      <c r="B16" s="207"/>
      <c r="C16" s="42" t="s">
        <v>2</v>
      </c>
      <c r="D16" s="43" t="s">
        <v>27</v>
      </c>
      <c r="E16" s="43" t="s">
        <v>2</v>
      </c>
      <c r="F16" s="43" t="s">
        <v>27</v>
      </c>
      <c r="G16" s="43" t="s">
        <v>2</v>
      </c>
      <c r="H16" s="44" t="s">
        <v>27</v>
      </c>
    </row>
    <row r="17" spans="2:8" ht="25.5" customHeight="1" thickBot="1">
      <c r="B17" s="206"/>
      <c r="C17" s="124">
        <f aca="true" t="shared" si="2" ref="C17:H17">SUM(C18:C23)</f>
        <v>2943</v>
      </c>
      <c r="D17" s="125">
        <f t="shared" si="2"/>
        <v>100</v>
      </c>
      <c r="E17" s="126">
        <f t="shared" si="2"/>
        <v>1209</v>
      </c>
      <c r="F17" s="127">
        <f t="shared" si="2"/>
        <v>100</v>
      </c>
      <c r="G17" s="126">
        <f t="shared" si="2"/>
        <v>1734</v>
      </c>
      <c r="H17" s="128">
        <f t="shared" si="2"/>
        <v>100</v>
      </c>
    </row>
    <row r="18" spans="2:8" ht="15.75">
      <c r="B18" s="54" t="s">
        <v>28</v>
      </c>
      <c r="C18" s="90">
        <f aca="true" t="shared" si="3" ref="C18:C23">E18+G18</f>
        <v>305</v>
      </c>
      <c r="D18" s="91">
        <f>C18/C17%</f>
        <v>10.36357458375807</v>
      </c>
      <c r="E18" s="108">
        <v>159</v>
      </c>
      <c r="F18" s="91">
        <f>E18/E17%</f>
        <v>13.15136476426799</v>
      </c>
      <c r="G18" s="90">
        <v>146</v>
      </c>
      <c r="H18" s="92">
        <f>G18/G17%</f>
        <v>8.419838523644753</v>
      </c>
    </row>
    <row r="19" spans="2:8" ht="15.75">
      <c r="B19" s="51" t="s">
        <v>29</v>
      </c>
      <c r="C19" s="90">
        <f t="shared" si="3"/>
        <v>696</v>
      </c>
      <c r="D19" s="82">
        <f>C19/C17%</f>
        <v>23.649337410805302</v>
      </c>
      <c r="E19" s="22">
        <v>374</v>
      </c>
      <c r="F19" s="82">
        <f>E19/E17%</f>
        <v>30.934656741108356</v>
      </c>
      <c r="G19" s="75">
        <v>322</v>
      </c>
      <c r="H19" s="93">
        <f>G19/G17%</f>
        <v>18.569780853517877</v>
      </c>
    </row>
    <row r="20" spans="2:8" ht="15.75">
      <c r="B20" s="51" t="s">
        <v>30</v>
      </c>
      <c r="C20" s="90">
        <f t="shared" si="3"/>
        <v>462</v>
      </c>
      <c r="D20" s="82">
        <f>C20/C17%</f>
        <v>15.698267074413863</v>
      </c>
      <c r="E20" s="22">
        <v>218</v>
      </c>
      <c r="F20" s="82">
        <f>E20/E17%</f>
        <v>18.03143093465674</v>
      </c>
      <c r="G20" s="75">
        <v>244</v>
      </c>
      <c r="H20" s="93">
        <f>G20/G17%</f>
        <v>14.071510957324106</v>
      </c>
    </row>
    <row r="21" spans="2:8" ht="15.75">
      <c r="B21" s="51" t="s">
        <v>31</v>
      </c>
      <c r="C21" s="90">
        <f t="shared" si="3"/>
        <v>455</v>
      </c>
      <c r="D21" s="82">
        <f>C21/C17%</f>
        <v>15.46041454298335</v>
      </c>
      <c r="E21" s="22">
        <v>199</v>
      </c>
      <c r="F21" s="82">
        <f>E21/E17%</f>
        <v>16.459884201819687</v>
      </c>
      <c r="G21" s="75">
        <v>256</v>
      </c>
      <c r="H21" s="93">
        <f>G21/G17%</f>
        <v>14.763552479815456</v>
      </c>
    </row>
    <row r="22" spans="2:8" ht="15.75">
      <c r="B22" s="51" t="s">
        <v>32</v>
      </c>
      <c r="C22" s="90">
        <f t="shared" si="3"/>
        <v>429</v>
      </c>
      <c r="D22" s="82">
        <f>C22/C17%</f>
        <v>14.576962283384303</v>
      </c>
      <c r="E22" s="22">
        <v>148</v>
      </c>
      <c r="F22" s="82">
        <f>E22/E17%</f>
        <v>12.241521918941274</v>
      </c>
      <c r="G22" s="75">
        <v>281</v>
      </c>
      <c r="H22" s="93">
        <f>G22/G17%</f>
        <v>16.205305651672433</v>
      </c>
    </row>
    <row r="23" spans="2:8" ht="16.5" thickBot="1">
      <c r="B23" s="52" t="s">
        <v>33</v>
      </c>
      <c r="C23" s="112">
        <f t="shared" si="3"/>
        <v>596</v>
      </c>
      <c r="D23" s="95">
        <f>C23/C17%</f>
        <v>20.251444104655114</v>
      </c>
      <c r="E23" s="109">
        <v>111</v>
      </c>
      <c r="F23" s="95">
        <f>E23/E17%</f>
        <v>9.181141439205955</v>
      </c>
      <c r="G23" s="94">
        <v>485</v>
      </c>
      <c r="H23" s="96">
        <f>G23/G17%</f>
        <v>27.970011534025375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GWINOGRODZKI</cp:lastModifiedBy>
  <cp:lastPrinted>2019-11-05T11:03:49Z</cp:lastPrinted>
  <dcterms:created xsi:type="dcterms:W3CDTF">1997-02-26T13:46:56Z</dcterms:created>
  <dcterms:modified xsi:type="dcterms:W3CDTF">2019-11-05T11:55:21Z</dcterms:modified>
  <cp:category/>
  <cp:version/>
  <cp:contentType/>
  <cp:contentStatus/>
</cp:coreProperties>
</file>